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rteff\OneDrive\Desktop\"/>
    </mc:Choice>
  </mc:AlternateContent>
  <xr:revisionPtr revIDLastSave="0" documentId="13_ncr:1_{1649F8FC-59BF-4C42-B514-9453D9357730}" xr6:coauthVersionLast="47" xr6:coauthVersionMax="47" xr10:uidLastSave="{00000000-0000-0000-0000-000000000000}"/>
  <workbookProtection workbookAlgorithmName="SHA-512" workbookHashValue="P0WfeKIuya+zFihmuJQ3VeJP4f5+dEELnEPa0GWJo3VatBqiAnLuxYUDWa6wpZWJ0o+9UfRzAx6wS0Oe+h6WPg==" workbookSaltValue="9gsipOxdHFD1JGGUVL34Wg==" workbookSpinCount="100000" lockStructure="1"/>
  <bookViews>
    <workbookView xWindow="-120" yWindow="-120" windowWidth="24240" windowHeight="13020" xr2:uid="{29968B20-AA57-4BF9-94EE-7FBD69F3640D}"/>
  </bookViews>
  <sheets>
    <sheet name="Division Norms" sheetId="2" r:id="rId1"/>
    <sheet name="Schools x Skills" sheetId="3" r:id="rId2"/>
    <sheet name="Skills x Schools" sheetId="4" r:id="rId3"/>
  </sheets>
  <externalReferences>
    <externalReference r:id="rId4"/>
  </externalReferences>
  <definedNames>
    <definedName name="_xlnm.Print_Area" localSheetId="0">'Division Norms'!$A$1:$K$31</definedName>
    <definedName name="_xlnm.Print_Area" localSheetId="1">'Schools x Skills'!$A$1:$BT$45</definedName>
    <definedName name="_xlnm.Print_Area" localSheetId="2">'Skills x Schools'!$A$1:$AI$59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4" l="1"/>
  <c r="H40" i="4"/>
  <c r="H18" i="4" s="1"/>
  <c r="H19" i="4" s="1"/>
  <c r="G40" i="4"/>
  <c r="G21" i="4" s="1"/>
  <c r="G22" i="4" s="1"/>
  <c r="F40" i="4"/>
  <c r="F24" i="4" s="1"/>
  <c r="F25" i="4" s="1"/>
  <c r="E40" i="4"/>
  <c r="D40" i="4"/>
  <c r="I39" i="4"/>
  <c r="H39" i="4"/>
  <c r="G39" i="4"/>
  <c r="F39" i="4"/>
  <c r="E39" i="4"/>
  <c r="D39" i="4"/>
  <c r="D18" i="4" s="1"/>
  <c r="D19" i="4" s="1"/>
  <c r="I35" i="4"/>
  <c r="I36" i="4" s="1"/>
  <c r="I37" i="4" s="1"/>
  <c r="H35" i="4"/>
  <c r="H36" i="4" s="1"/>
  <c r="H37" i="4" s="1"/>
  <c r="G35" i="4"/>
  <c r="G36" i="4" s="1"/>
  <c r="G37" i="4" s="1"/>
  <c r="F35" i="4"/>
  <c r="F36" i="4" s="1"/>
  <c r="F37" i="4" s="1"/>
  <c r="E35" i="4"/>
  <c r="D35" i="4"/>
  <c r="I33" i="4"/>
  <c r="I34" i="4" s="1"/>
  <c r="I32" i="4"/>
  <c r="H32" i="4"/>
  <c r="G32" i="4"/>
  <c r="F32" i="4"/>
  <c r="F33" i="4" s="1"/>
  <c r="F34" i="4" s="1"/>
  <c r="E32" i="4"/>
  <c r="D32" i="4"/>
  <c r="I29" i="4"/>
  <c r="I30" i="4" s="1"/>
  <c r="I31" i="4" s="1"/>
  <c r="H29" i="4"/>
  <c r="G29" i="4"/>
  <c r="F29" i="4"/>
  <c r="F30" i="4" s="1"/>
  <c r="F31" i="4" s="1"/>
  <c r="E29" i="4"/>
  <c r="E30" i="4" s="1"/>
  <c r="E31" i="4" s="1"/>
  <c r="D29" i="4"/>
  <c r="D30" i="4" s="1"/>
  <c r="D31" i="4" s="1"/>
  <c r="I26" i="4"/>
  <c r="I27" i="4" s="1"/>
  <c r="I28" i="4" s="1"/>
  <c r="H26" i="4"/>
  <c r="G26" i="4"/>
  <c r="F26" i="4"/>
  <c r="F27" i="4" s="1"/>
  <c r="F28" i="4" s="1"/>
  <c r="E26" i="4"/>
  <c r="E27" i="4" s="1"/>
  <c r="E28" i="4" s="1"/>
  <c r="D26" i="4"/>
  <c r="D27" i="4" s="1"/>
  <c r="D28" i="4" s="1"/>
  <c r="E24" i="4"/>
  <c r="E25" i="4" s="1"/>
  <c r="D24" i="4"/>
  <c r="D25" i="4" s="1"/>
  <c r="I23" i="4"/>
  <c r="I24" i="4" s="1"/>
  <c r="I25" i="4" s="1"/>
  <c r="H23" i="4"/>
  <c r="G23" i="4"/>
  <c r="F23" i="4"/>
  <c r="E23" i="4"/>
  <c r="D23" i="4"/>
  <c r="I20" i="4"/>
  <c r="I21" i="4" s="1"/>
  <c r="I22" i="4" s="1"/>
  <c r="H20" i="4"/>
  <c r="H21" i="4" s="1"/>
  <c r="H22" i="4" s="1"/>
  <c r="G20" i="4"/>
  <c r="F20" i="4"/>
  <c r="F21" i="4" s="1"/>
  <c r="F22" i="4" s="1"/>
  <c r="E20" i="4"/>
  <c r="E21" i="4" s="1"/>
  <c r="E22" i="4" s="1"/>
  <c r="D20" i="4"/>
  <c r="D21" i="4" s="1"/>
  <c r="D22" i="4" s="1"/>
  <c r="I18" i="4"/>
  <c r="I19" i="4" s="1"/>
  <c r="I17" i="4"/>
  <c r="H17" i="4"/>
  <c r="G17" i="4"/>
  <c r="G18" i="4" s="1"/>
  <c r="G19" i="4" s="1"/>
  <c r="F17" i="4"/>
  <c r="E17" i="4"/>
  <c r="E18" i="4" s="1"/>
  <c r="E19" i="4" s="1"/>
  <c r="D17" i="4"/>
  <c r="E15" i="4"/>
  <c r="E16" i="4" s="1"/>
  <c r="I14" i="4"/>
  <c r="I15" i="4" s="1"/>
  <c r="I16" i="4" s="1"/>
  <c r="H14" i="4"/>
  <c r="H15" i="4" s="1"/>
  <c r="H16" i="4" s="1"/>
  <c r="G14" i="4"/>
  <c r="F14" i="4"/>
  <c r="E14" i="4"/>
  <c r="D14" i="4"/>
  <c r="I11" i="4"/>
  <c r="I12" i="4" s="1"/>
  <c r="I13" i="4" s="1"/>
  <c r="H11" i="4"/>
  <c r="G11" i="4"/>
  <c r="F11" i="4"/>
  <c r="E11" i="4"/>
  <c r="D11" i="4"/>
  <c r="I9" i="4"/>
  <c r="I10" i="4" s="1"/>
  <c r="I8" i="4"/>
  <c r="H8" i="4"/>
  <c r="G8" i="4"/>
  <c r="F8" i="4"/>
  <c r="E8" i="4"/>
  <c r="D8" i="4"/>
  <c r="I5" i="4"/>
  <c r="I6" i="4" s="1"/>
  <c r="I7" i="4" s="1"/>
  <c r="H5" i="4"/>
  <c r="G5" i="4"/>
  <c r="F5" i="4"/>
  <c r="E5" i="4"/>
  <c r="E6" i="4" s="1"/>
  <c r="E7" i="4" s="1"/>
  <c r="D5" i="4"/>
  <c r="I40" i="3"/>
  <c r="I33" i="3" s="1"/>
  <c r="I34" i="3" s="1"/>
  <c r="H40" i="3"/>
  <c r="H18" i="3" s="1"/>
  <c r="H19" i="3" s="1"/>
  <c r="G40" i="3"/>
  <c r="G24" i="3" s="1"/>
  <c r="G25" i="3" s="1"/>
  <c r="F40" i="3"/>
  <c r="E40" i="3"/>
  <c r="D40" i="3"/>
  <c r="I39" i="3"/>
  <c r="H39" i="3"/>
  <c r="G39" i="3"/>
  <c r="F39" i="3"/>
  <c r="E39" i="3"/>
  <c r="E24" i="3" s="1"/>
  <c r="E25" i="3" s="1"/>
  <c r="D39" i="3"/>
  <c r="I35" i="3"/>
  <c r="H35" i="3"/>
  <c r="G35" i="3"/>
  <c r="F35" i="3"/>
  <c r="E35" i="3"/>
  <c r="D35" i="3"/>
  <c r="D36" i="3" s="1"/>
  <c r="D37" i="3" s="1"/>
  <c r="E33" i="3"/>
  <c r="E34" i="3" s="1"/>
  <c r="I32" i="3"/>
  <c r="H32" i="3"/>
  <c r="G32" i="3"/>
  <c r="F32" i="3"/>
  <c r="E32" i="3"/>
  <c r="D32" i="3"/>
  <c r="D33" i="3" s="1"/>
  <c r="D34" i="3" s="1"/>
  <c r="I29" i="3"/>
  <c r="H29" i="3"/>
  <c r="H30" i="3" s="1"/>
  <c r="H31" i="3" s="1"/>
  <c r="G29" i="3"/>
  <c r="F29" i="3"/>
  <c r="E29" i="3"/>
  <c r="D29" i="3"/>
  <c r="D30" i="3" s="1"/>
  <c r="D31" i="3" s="1"/>
  <c r="I26" i="3"/>
  <c r="H26" i="3"/>
  <c r="H27" i="3" s="1"/>
  <c r="H28" i="3" s="1"/>
  <c r="G26" i="3"/>
  <c r="F26" i="3"/>
  <c r="E26" i="3"/>
  <c r="E27" i="3" s="1"/>
  <c r="E28" i="3" s="1"/>
  <c r="D26" i="3"/>
  <c r="D27" i="3" s="1"/>
  <c r="D28" i="3" s="1"/>
  <c r="I23" i="3"/>
  <c r="H23" i="3"/>
  <c r="G23" i="3"/>
  <c r="F23" i="3"/>
  <c r="E23" i="3"/>
  <c r="D23" i="3"/>
  <c r="D24" i="3" s="1"/>
  <c r="D25" i="3" s="1"/>
  <c r="F21" i="3"/>
  <c r="F22" i="3" s="1"/>
  <c r="E21" i="3"/>
  <c r="E22" i="3" s="1"/>
  <c r="D21" i="3"/>
  <c r="D22" i="3" s="1"/>
  <c r="I20" i="3"/>
  <c r="H20" i="3"/>
  <c r="G20" i="3"/>
  <c r="G21" i="3" s="1"/>
  <c r="G22" i="3" s="1"/>
  <c r="F20" i="3"/>
  <c r="E20" i="3"/>
  <c r="D20" i="3"/>
  <c r="F18" i="3"/>
  <c r="F19" i="3" s="1"/>
  <c r="I17" i="3"/>
  <c r="H17" i="3"/>
  <c r="G17" i="3"/>
  <c r="F17" i="3"/>
  <c r="E17" i="3"/>
  <c r="D17" i="3"/>
  <c r="D18" i="3" s="1"/>
  <c r="D19" i="3" s="1"/>
  <c r="I15" i="3"/>
  <c r="I16" i="3" s="1"/>
  <c r="H15" i="3"/>
  <c r="H16" i="3" s="1"/>
  <c r="I14" i="3"/>
  <c r="H14" i="3"/>
  <c r="G14" i="3"/>
  <c r="F14" i="3"/>
  <c r="E14" i="3"/>
  <c r="D14" i="3"/>
  <c r="D15" i="3" s="1"/>
  <c r="D16" i="3" s="1"/>
  <c r="I11" i="3"/>
  <c r="H11" i="3"/>
  <c r="G11" i="3"/>
  <c r="F11" i="3"/>
  <c r="E11" i="3"/>
  <c r="D11" i="3"/>
  <c r="D12" i="3" s="1"/>
  <c r="D13" i="3" s="1"/>
  <c r="I8" i="3"/>
  <c r="H8" i="3"/>
  <c r="G8" i="3"/>
  <c r="F8" i="3"/>
  <c r="F9" i="3" s="1"/>
  <c r="F10" i="3" s="1"/>
  <c r="E8" i="3"/>
  <c r="D8" i="3"/>
  <c r="D9" i="3" s="1"/>
  <c r="D10" i="3" s="1"/>
  <c r="I5" i="3"/>
  <c r="H5" i="3"/>
  <c r="G5" i="3"/>
  <c r="F5" i="3"/>
  <c r="E5" i="3"/>
  <c r="D5" i="3"/>
  <c r="D6" i="3" s="1"/>
  <c r="D7" i="3" s="1"/>
  <c r="H9" i="3" l="1"/>
  <c r="H10" i="3" s="1"/>
  <c r="D12" i="4"/>
  <c r="D13" i="4" s="1"/>
  <c r="G30" i="4"/>
  <c r="G31" i="4" s="1"/>
  <c r="I9" i="3"/>
  <c r="I10" i="3" s="1"/>
  <c r="E18" i="3"/>
  <c r="E19" i="3" s="1"/>
  <c r="F36" i="3"/>
  <c r="F37" i="3" s="1"/>
  <c r="E12" i="4"/>
  <c r="E13" i="4" s="1"/>
  <c r="F15" i="4"/>
  <c r="F16" i="4" s="1"/>
  <c r="H30" i="4"/>
  <c r="H31" i="4" s="1"/>
  <c r="F12" i="4"/>
  <c r="F13" i="4" s="1"/>
  <c r="E12" i="3"/>
  <c r="E13" i="3" s="1"/>
  <c r="E30" i="3"/>
  <c r="E31" i="3" s="1"/>
  <c r="H36" i="3"/>
  <c r="H37" i="3" s="1"/>
  <c r="F6" i="4"/>
  <c r="F7" i="4" s="1"/>
  <c r="H24" i="4"/>
  <c r="H25" i="4" s="1"/>
  <c r="E36" i="3"/>
  <c r="E37" i="3" s="1"/>
  <c r="F12" i="3"/>
  <c r="F13" i="3" s="1"/>
  <c r="F30" i="3"/>
  <c r="F31" i="3" s="1"/>
  <c r="I36" i="3"/>
  <c r="I37" i="3" s="1"/>
  <c r="G6" i="4"/>
  <c r="G7" i="4" s="1"/>
  <c r="D33" i="4"/>
  <c r="D34" i="4" s="1"/>
  <c r="G36" i="3"/>
  <c r="G37" i="3" s="1"/>
  <c r="G24" i="4"/>
  <c r="G25" i="4" s="1"/>
  <c r="F24" i="3"/>
  <c r="F25" i="3" s="1"/>
  <c r="G12" i="3"/>
  <c r="G13" i="3" s="1"/>
  <c r="H6" i="4"/>
  <c r="H7" i="4" s="1"/>
  <c r="E33" i="4"/>
  <c r="E34" i="4" s="1"/>
  <c r="G12" i="4"/>
  <c r="G13" i="4" s="1"/>
  <c r="I24" i="3"/>
  <c r="I25" i="3" s="1"/>
  <c r="D6" i="4"/>
  <c r="D7" i="4" s="1"/>
  <c r="H12" i="4"/>
  <c r="H13" i="4" s="1"/>
  <c r="F18" i="4"/>
  <c r="F19" i="4" s="1"/>
  <c r="G27" i="4"/>
  <c r="G28" i="4" s="1"/>
  <c r="G33" i="4"/>
  <c r="G34" i="4" s="1"/>
  <c r="E6" i="3"/>
  <c r="E7" i="3" s="1"/>
  <c r="G18" i="3"/>
  <c r="G19" i="3" s="1"/>
  <c r="F6" i="3"/>
  <c r="F7" i="3" s="1"/>
  <c r="G30" i="3"/>
  <c r="G31" i="3" s="1"/>
  <c r="D9" i="4"/>
  <c r="D10" i="4" s="1"/>
  <c r="H27" i="4"/>
  <c r="H28" i="4" s="1"/>
  <c r="H33" i="4"/>
  <c r="H34" i="4" s="1"/>
  <c r="E9" i="4"/>
  <c r="E10" i="4" s="1"/>
  <c r="G9" i="3"/>
  <c r="G10" i="3" s="1"/>
  <c r="H24" i="3"/>
  <c r="H25" i="3" s="1"/>
  <c r="E15" i="3"/>
  <c r="E16" i="3" s="1"/>
  <c r="H6" i="3"/>
  <c r="H7" i="3" s="1"/>
  <c r="F15" i="3"/>
  <c r="F16" i="3" s="1"/>
  <c r="F33" i="3"/>
  <c r="F34" i="3" s="1"/>
  <c r="F9" i="4"/>
  <c r="F10" i="4" s="1"/>
  <c r="D15" i="4"/>
  <c r="D16" i="4" s="1"/>
  <c r="G27" i="3"/>
  <c r="G28" i="3" s="1"/>
  <c r="H12" i="3"/>
  <c r="H13" i="3" s="1"/>
  <c r="I12" i="3"/>
  <c r="I13" i="3" s="1"/>
  <c r="G6" i="3"/>
  <c r="G7" i="3" s="1"/>
  <c r="I6" i="3"/>
  <c r="I7" i="3" s="1"/>
  <c r="G15" i="3"/>
  <c r="G16" i="3" s="1"/>
  <c r="G33" i="3"/>
  <c r="G34" i="3" s="1"/>
  <c r="G9" i="4"/>
  <c r="G10" i="4" s="1"/>
  <c r="I30" i="3"/>
  <c r="I31" i="3" s="1"/>
  <c r="H21" i="3"/>
  <c r="H22" i="3" s="1"/>
  <c r="H33" i="3"/>
  <c r="H34" i="3" s="1"/>
  <c r="H9" i="4"/>
  <c r="H10" i="4" s="1"/>
  <c r="D36" i="4"/>
  <c r="D37" i="4" s="1"/>
  <c r="E9" i="3"/>
  <c r="E10" i="3" s="1"/>
  <c r="F27" i="3"/>
  <c r="F28" i="3" s="1"/>
  <c r="G15" i="4"/>
  <c r="G16" i="4" s="1"/>
  <c r="E36" i="4"/>
  <c r="E37" i="4" s="1"/>
  <c r="I18" i="3"/>
  <c r="I19" i="3" s="1"/>
  <c r="I21" i="3"/>
  <c r="I22" i="3" s="1"/>
  <c r="I27" i="3"/>
  <c r="I28" i="3" s="1"/>
  <c r="E27" i="2" l="1"/>
  <c r="F27" i="2"/>
  <c r="F29" i="2" s="1"/>
  <c r="G27" i="2"/>
  <c r="H27" i="2"/>
  <c r="I27" i="2"/>
  <c r="J27" i="2"/>
  <c r="E28" i="2"/>
  <c r="F28" i="2"/>
  <c r="G28" i="2"/>
  <c r="H28" i="2"/>
  <c r="I28" i="2"/>
  <c r="I29" i="2" s="1"/>
  <c r="J28" i="2"/>
  <c r="G29" i="2"/>
  <c r="H29" i="2"/>
  <c r="J29" i="2"/>
  <c r="E29" i="2" l="1"/>
</calcChain>
</file>

<file path=xl/sharedStrings.xml><?xml version="1.0" encoding="utf-8"?>
<sst xmlns="http://schemas.openxmlformats.org/spreadsheetml/2006/main" count="111" uniqueCount="28">
  <si>
    <t xml:space="preserve">Cut-Off Scores: </t>
  </si>
  <si>
    <t xml:space="preserve">Standard Deviations: </t>
  </si>
  <si>
    <t xml:space="preserve">Grand Means: </t>
  </si>
  <si>
    <t>SDs</t>
  </si>
  <si>
    <t>.1.1</t>
  </si>
  <si>
    <t>Means</t>
  </si>
  <si>
    <t>Woodlawn School</t>
  </si>
  <si>
    <t>Southwood School</t>
  </si>
  <si>
    <t>South Oaks School</t>
  </si>
  <si>
    <t>Niverville Elementary</t>
  </si>
  <si>
    <t>Mitchell Elementary</t>
  </si>
  <si>
    <t>Landmark Elementary</t>
  </si>
  <si>
    <t>Kleefeld School</t>
  </si>
  <si>
    <t>Elmdale School</t>
  </si>
  <si>
    <t>Crystal Springs School</t>
  </si>
  <si>
    <t>Bothwell School</t>
  </si>
  <si>
    <t>Blumenort School</t>
  </si>
  <si>
    <t>Letter Naming Fluency</t>
  </si>
  <si>
    <t>Phonological Memory</t>
  </si>
  <si>
    <t>Segmenting Phonemes</t>
  </si>
  <si>
    <t>Segmenting Syllables</t>
  </si>
  <si>
    <t>Blending Phonemes</t>
  </si>
  <si>
    <t>Blending Syllables</t>
  </si>
  <si>
    <t>Schools</t>
  </si>
  <si>
    <t>School Division Local Literacy Norms</t>
  </si>
  <si>
    <t>Std Scores</t>
  </si>
  <si>
    <t>Grand Means</t>
  </si>
  <si>
    <t>Grand SDs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</si>
</sst>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2"/>
      <color theme="1"/>
      <name val="Aptos Narrow"/>
      <family val="2"/>
      <scheme val="minor"/>
    </font>
    <font>
      <sz val="12"/>
      <color theme="1"/>
      <name val="Aptos Narrow"/>
      <family val="2"/>
      <scheme val="minor"/>
    </font>
    <font>
      <b/>
      <sz val="18"/>
      <color theme="1"/>
      <name val="Aptos Narrow"/>
      <family val="2"/>
      <scheme val="minor"/>
    </font>
    <font>
      <sz val="22"/>
      <color theme="1"/>
      <name val="Aptos Narrow"/>
      <family val="2"/>
      <scheme val="minor"/>
    </font>
    <font>
      <b/>
      <sz val="22"/>
      <color theme="1"/>
      <name val="Aptos Narrow"/>
      <family val="2"/>
      <scheme val="minor"/>
    </font>
    <font>
      <sz val="11"/>
      <color theme="0" tint="-0.499984740745262"/>
      <name val="Aptos Narrow"/>
      <family val="2"/>
      <scheme val="minor"/>
    </font>
    <font>
      <b/>
      <sz val="10"/>
      <color theme="1"/>
      <name val="Aptos Narrow"/>
      <family val="2"/>
      <scheme val="minor"/>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ECD9FF"/>
        <bgColor indexed="64"/>
      </patternFill>
    </fill>
    <fill>
      <patternFill patternType="solid">
        <fgColor rgb="FFFAD0B8"/>
        <bgColor indexed="64"/>
      </patternFill>
    </fill>
    <fill>
      <patternFill patternType="solid">
        <fgColor theme="7" tint="0.79998168889431442"/>
        <bgColor indexed="64"/>
      </patternFill>
    </fill>
  </fills>
  <borders count="40">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9">
    <xf numFmtId="0" fontId="0" fillId="0" borderId="0" xfId="0"/>
    <xf numFmtId="0" fontId="0" fillId="0" borderId="0" xfId="0" applyAlignment="1">
      <alignment horizontal="center"/>
    </xf>
    <xf numFmtId="0" fontId="0" fillId="2" borderId="0" xfId="0" applyFill="1"/>
    <xf numFmtId="0" fontId="0" fillId="2" borderId="0" xfId="0" applyFill="1" applyAlignment="1">
      <alignment horizontal="center"/>
    </xf>
    <xf numFmtId="1" fontId="1" fillId="3" borderId="1" xfId="0" applyNumberFormat="1" applyFont="1" applyFill="1" applyBorder="1" applyAlignment="1">
      <alignment horizontal="center" vertical="center"/>
    </xf>
    <xf numFmtId="1" fontId="1" fillId="3" borderId="2"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0" fontId="1" fillId="2" borderId="0" xfId="0" applyFont="1" applyFill="1" applyAlignment="1">
      <alignment horizontal="right"/>
    </xf>
    <xf numFmtId="2" fontId="0" fillId="4" borderId="4" xfId="0" applyNumberFormat="1" applyFill="1" applyBorder="1" applyAlignment="1">
      <alignment horizontal="center" vertical="center"/>
    </xf>
    <xf numFmtId="2" fontId="0" fillId="4" borderId="5" xfId="0" applyNumberFormat="1" applyFill="1" applyBorder="1" applyAlignment="1">
      <alignment horizontal="center" vertical="center"/>
    </xf>
    <xf numFmtId="2" fontId="0" fillId="4" borderId="6" xfId="0" applyNumberFormat="1" applyFill="1" applyBorder="1" applyAlignment="1">
      <alignment horizontal="center" vertical="center"/>
    </xf>
    <xf numFmtId="2" fontId="0" fillId="5" borderId="7" xfId="0" applyNumberFormat="1" applyFill="1" applyBorder="1" applyAlignment="1">
      <alignment horizontal="center" vertical="center"/>
    </xf>
    <xf numFmtId="2" fontId="0" fillId="5" borderId="8" xfId="0" applyNumberFormat="1" applyFill="1" applyBorder="1" applyAlignment="1">
      <alignment horizontal="center" vertical="center"/>
    </xf>
    <xf numFmtId="2" fontId="0" fillId="5" borderId="9" xfId="0" applyNumberFormat="1" applyFill="1" applyBorder="1" applyAlignment="1">
      <alignment horizontal="center" vertical="center"/>
    </xf>
    <xf numFmtId="0" fontId="2" fillId="2" borderId="0" xfId="0" applyFont="1" applyFill="1" applyAlignment="1">
      <alignment horizontal="right"/>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3" fillId="2" borderId="0" xfId="0" applyFont="1" applyFill="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4" borderId="13" xfId="0" applyFont="1" applyFill="1" applyBorder="1"/>
    <xf numFmtId="0" fontId="3" fillId="4" borderId="14" xfId="0" applyFont="1" applyFill="1" applyBorder="1"/>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3" fillId="4" borderId="10" xfId="0" applyFont="1" applyFill="1" applyBorder="1"/>
    <xf numFmtId="0" fontId="3" fillId="4" borderId="17" xfId="0" applyFont="1" applyFill="1" applyBorder="1"/>
    <xf numFmtId="0" fontId="0" fillId="2" borderId="0" xfId="0" applyFill="1" applyAlignment="1">
      <alignment horizontal="center" vertical="center"/>
    </xf>
    <xf numFmtId="0" fontId="2" fillId="2" borderId="21" xfId="0" applyFont="1" applyFill="1" applyBorder="1"/>
    <xf numFmtId="0" fontId="3" fillId="2" borderId="22" xfId="0" applyFont="1" applyFill="1" applyBorder="1"/>
    <xf numFmtId="2" fontId="7" fillId="2" borderId="21" xfId="0" applyNumberFormat="1" applyFont="1" applyFill="1" applyBorder="1" applyAlignment="1">
      <alignment horizontal="center" vertical="center"/>
    </xf>
    <xf numFmtId="2" fontId="7" fillId="0" borderId="8" xfId="0" applyNumberFormat="1" applyFont="1" applyBorder="1" applyAlignment="1">
      <alignment horizontal="center" vertical="center"/>
    </xf>
    <xf numFmtId="2" fontId="7" fillId="0" borderId="7" xfId="0" applyNumberFormat="1" applyFont="1" applyBorder="1" applyAlignment="1">
      <alignment horizontal="center" vertical="center"/>
    </xf>
    <xf numFmtId="0" fontId="3" fillId="2" borderId="23" xfId="0" applyFont="1" applyFill="1" applyBorder="1"/>
    <xf numFmtId="2" fontId="7" fillId="0" borderId="14" xfId="0" applyNumberFormat="1" applyFont="1" applyBorder="1" applyAlignment="1">
      <alignment horizontal="center" vertical="center"/>
    </xf>
    <xf numFmtId="2" fontId="7" fillId="0" borderId="5" xfId="0" applyNumberFormat="1" applyFont="1" applyBorder="1" applyAlignment="1">
      <alignment horizontal="center" vertical="center"/>
    </xf>
    <xf numFmtId="2" fontId="7" fillId="0" borderId="4" xfId="0" applyNumberFormat="1" applyFont="1" applyBorder="1" applyAlignment="1">
      <alignment horizontal="center" vertical="center"/>
    </xf>
    <xf numFmtId="1" fontId="1" fillId="4" borderId="3" xfId="0" applyNumberFormat="1" applyFont="1" applyFill="1" applyBorder="1" applyAlignment="1">
      <alignment horizontal="center" vertical="center"/>
    </xf>
    <xf numFmtId="1" fontId="1" fillId="4" borderId="2" xfId="0" applyNumberFormat="1" applyFont="1" applyFill="1" applyBorder="1" applyAlignment="1">
      <alignment horizontal="center" vertical="center"/>
    </xf>
    <xf numFmtId="1" fontId="1" fillId="4" borderId="1" xfId="0" applyNumberFormat="1" applyFont="1" applyFill="1" applyBorder="1" applyAlignment="1">
      <alignment horizontal="center" vertical="center"/>
    </xf>
    <xf numFmtId="0" fontId="3" fillId="2" borderId="26" xfId="0" applyFont="1" applyFill="1" applyBorder="1"/>
    <xf numFmtId="2" fontId="7" fillId="0" borderId="27" xfId="0" applyNumberFormat="1" applyFont="1" applyBorder="1" applyAlignment="1">
      <alignment horizontal="center" vertical="center"/>
    </xf>
    <xf numFmtId="2" fontId="7" fillId="0" borderId="28" xfId="0" applyNumberFormat="1" applyFont="1" applyBorder="1" applyAlignment="1">
      <alignment horizontal="center" vertical="center"/>
    </xf>
    <xf numFmtId="2" fontId="7" fillId="0" borderId="29" xfId="0" applyNumberFormat="1" applyFont="1" applyBorder="1" applyAlignment="1">
      <alignment horizontal="center" vertical="center"/>
    </xf>
    <xf numFmtId="0" fontId="3" fillId="2" borderId="30" xfId="0" applyFont="1" applyFill="1" applyBorder="1"/>
    <xf numFmtId="2" fontId="7" fillId="0" borderId="31" xfId="0" applyNumberFormat="1" applyFont="1" applyBorder="1" applyAlignment="1">
      <alignment horizontal="center" vertical="center"/>
    </xf>
    <xf numFmtId="0" fontId="2" fillId="2" borderId="33" xfId="0" applyFont="1" applyFill="1" applyBorder="1"/>
    <xf numFmtId="0" fontId="3" fillId="2" borderId="34" xfId="0" applyFont="1" applyFill="1" applyBorder="1"/>
    <xf numFmtId="1" fontId="1" fillId="4" borderId="35" xfId="0" applyNumberFormat="1" applyFont="1" applyFill="1" applyBorder="1" applyAlignment="1">
      <alignment horizontal="center" vertical="center"/>
    </xf>
    <xf numFmtId="2" fontId="7" fillId="2" borderId="31" xfId="0" applyNumberFormat="1" applyFont="1" applyFill="1" applyBorder="1" applyAlignment="1">
      <alignment horizontal="center" vertical="center"/>
    </xf>
    <xf numFmtId="2" fontId="7" fillId="2" borderId="4" xfId="0" applyNumberFormat="1" applyFont="1" applyFill="1" applyBorder="1" applyAlignment="1">
      <alignment horizontal="center" vertical="center"/>
    </xf>
    <xf numFmtId="0" fontId="7" fillId="0" borderId="11" xfId="0" applyFont="1" applyBorder="1"/>
    <xf numFmtId="2" fontId="7" fillId="0" borderId="11" xfId="0" applyNumberFormat="1" applyFont="1" applyBorder="1" applyAlignment="1">
      <alignment horizontal="center" vertical="center"/>
    </xf>
    <xf numFmtId="2" fontId="7" fillId="2" borderId="13" xfId="0" applyNumberFormat="1" applyFont="1" applyFill="1" applyBorder="1" applyAlignment="1">
      <alignment horizontal="center" vertical="center"/>
    </xf>
    <xf numFmtId="1" fontId="1" fillId="4" borderId="39" xfId="0" applyNumberFormat="1" applyFont="1" applyFill="1" applyBorder="1" applyAlignment="1">
      <alignment horizontal="center" vertical="center"/>
    </xf>
    <xf numFmtId="0" fontId="7" fillId="2" borderId="11" xfId="0" applyFont="1" applyFill="1" applyBorder="1"/>
    <xf numFmtId="2" fontId="7" fillId="2" borderId="11" xfId="0" applyNumberFormat="1" applyFont="1" applyFill="1" applyBorder="1" applyAlignment="1">
      <alignment horizontal="center" vertical="center"/>
    </xf>
    <xf numFmtId="0" fontId="3" fillId="2" borderId="0" xfId="0" applyFont="1" applyFill="1"/>
    <xf numFmtId="0" fontId="0" fillId="0" borderId="0" xfId="0"/>
    <xf numFmtId="0" fontId="1" fillId="2" borderId="0" xfId="0" applyFont="1" applyFill="1" applyAlignment="1">
      <alignment horizontal="right"/>
    </xf>
    <xf numFmtId="0" fontId="1" fillId="0" borderId="0" xfId="0" applyFont="1" applyAlignment="1">
      <alignment horizontal="right"/>
    </xf>
    <xf numFmtId="0" fontId="3" fillId="2" borderId="16" xfId="0" applyFont="1" applyFill="1" applyBorder="1"/>
    <xf numFmtId="0" fontId="0" fillId="0" borderId="15" xfId="0" applyBorder="1"/>
    <xf numFmtId="0" fontId="0" fillId="2" borderId="15" xfId="0" applyFill="1" applyBorder="1"/>
    <xf numFmtId="0" fontId="1" fillId="6" borderId="7"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6" fillId="2" borderId="0" xfId="0" applyFont="1" applyFill="1"/>
    <xf numFmtId="0" fontId="5" fillId="2" borderId="0" xfId="0" applyFont="1" applyFill="1"/>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8" fillId="2" borderId="24" xfId="0" applyFont="1" applyFill="1" applyBorder="1" applyAlignment="1">
      <alignment horizontal="right"/>
    </xf>
    <xf numFmtId="0" fontId="8" fillId="2" borderId="32" xfId="0" applyFont="1" applyFill="1" applyBorder="1" applyAlignment="1">
      <alignment horizontal="right"/>
    </xf>
    <xf numFmtId="0" fontId="3" fillId="2" borderId="23" xfId="0" applyFont="1" applyFill="1" applyBorder="1"/>
    <xf numFmtId="0" fontId="0" fillId="2" borderId="30" xfId="0" applyFill="1" applyBorder="1"/>
    <xf numFmtId="0" fontId="1" fillId="6" borderId="13" xfId="0" applyFont="1" applyFill="1" applyBorder="1" applyAlignment="1">
      <alignment horizontal="center" vertical="center" wrapText="1"/>
    </xf>
    <xf numFmtId="0" fontId="8" fillId="2" borderId="25" xfId="0" applyFont="1" applyFill="1" applyBorder="1" applyAlignment="1">
      <alignment horizontal="right"/>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1" fillId="12" borderId="11" xfId="0" applyFont="1" applyFill="1" applyBorder="1" applyAlignment="1">
      <alignment horizontal="center" vertical="center" wrapText="1"/>
    </xf>
    <xf numFmtId="0" fontId="1" fillId="12"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7" xfId="0" applyFont="1" applyFill="1" applyBorder="1" applyAlignment="1">
      <alignment horizontal="center" vertical="center" wrapText="1"/>
    </xf>
    <xf numFmtId="0" fontId="1" fillId="10" borderId="14"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5"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Blumenort</a:t>
            </a:r>
            <a:r>
              <a:rPr lang="en-US" b="1" baseline="0">
                <a:solidFill>
                  <a:schemeClr val="tx1"/>
                </a:solidFill>
              </a:rPr>
              <a:t> School</a:t>
            </a:r>
            <a:endParaRPr lang="en-US" b="1">
              <a:solidFill>
                <a:schemeClr val="tx1"/>
              </a:solidFill>
            </a:endParaRP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308E-4446-A438-54D8C904B611}"/>
            </c:ext>
          </c:extLst>
        </c:ser>
        <c:ser>
          <c:idx val="2"/>
          <c:order val="1"/>
          <c:tx>
            <c:v>Blumenort Stdf. Scores</c:v>
          </c:tx>
          <c:spPr>
            <a:solidFill>
              <a:schemeClr val="accent6"/>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308E-4446-A438-54D8C904B611}"/>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308E-4446-A438-54D8C904B611}"/>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308E-4446-A438-54D8C904B611}"/>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308E-4446-A438-54D8C904B611}"/>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308E-4446-A438-54D8C904B611}"/>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308E-4446-A438-54D8C904B61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Skills'!$D$7,'Schools x Skills'!$E$7,'Schools x Skills'!$F$7,'Schools x Skills'!$G$7,'Schools x Skills'!$H$7,'Schools x Skills'!$I$7)</c:f>
              <c:numCache>
                <c:formatCode>0</c:formatCode>
                <c:ptCount val="6"/>
                <c:pt idx="0">
                  <c:v>93.229721098573549</c:v>
                </c:pt>
                <c:pt idx="1">
                  <c:v>68.714733542319749</c:v>
                </c:pt>
                <c:pt idx="2">
                  <c:v>88.854296388542963</c:v>
                </c:pt>
                <c:pt idx="3">
                  <c:v>65.084915084915082</c:v>
                </c:pt>
                <c:pt idx="4">
                  <c:v>112.96414852752881</c:v>
                </c:pt>
                <c:pt idx="5">
                  <c:v>72.642535342550872</c:v>
                </c:pt>
              </c:numCache>
            </c:numRef>
          </c:val>
          <c:extLst>
            <c:ext xmlns:c16="http://schemas.microsoft.com/office/drawing/2014/chart" uri="{C3380CC4-5D6E-409C-BE32-E72D297353CC}">
              <c16:uniqueId val="{0000000D-308E-4446-A438-54D8C904B611}"/>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Southwood School</a:t>
            </a:r>
            <a:endParaRPr lang="en-US" b="1">
              <a:solidFill>
                <a:schemeClr val="tx1"/>
              </a:solidFill>
            </a:endParaRP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2EAC-4B36-BF20-FDDC64EE9589}"/>
            </c:ext>
          </c:extLst>
        </c:ser>
        <c:ser>
          <c:idx val="2"/>
          <c:order val="1"/>
          <c:tx>
            <c:v>Southwood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2EAC-4B36-BF20-FDDC64EE9589}"/>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2EAC-4B36-BF20-FDDC64EE9589}"/>
              </c:ext>
            </c:extLst>
          </c:dPt>
          <c:dPt>
            <c:idx val="2"/>
            <c:invertIfNegative val="0"/>
            <c:bubble3D val="0"/>
            <c:spPr>
              <a:solidFill>
                <a:srgbClr val="FFFFCC"/>
              </a:solidFill>
              <a:ln w="12700">
                <a:solidFill>
                  <a:schemeClr val="tx1"/>
                </a:solidFill>
              </a:ln>
              <a:effectLst/>
            </c:spPr>
            <c:extLst>
              <c:ext xmlns:c16="http://schemas.microsoft.com/office/drawing/2014/chart" uri="{C3380CC4-5D6E-409C-BE32-E72D297353CC}">
                <c16:uniqueId val="{00000006-2EAC-4B36-BF20-FDDC64EE9589}"/>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2EAC-4B36-BF20-FDDC64EE9589}"/>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2EAC-4B36-BF20-FDDC64EE9589}"/>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2EAC-4B36-BF20-FDDC64EE95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Skills'!$D$34,'Schools x Skills'!$E$34,'Schools x Skills'!$F$34,'Schools x Skills'!$G$34,'Schools x Skills'!$H$34,'Schools x Skills'!$I$34)</c:f>
              <c:numCache>
                <c:formatCode>0</c:formatCode>
                <c:ptCount val="6"/>
                <c:pt idx="0">
                  <c:v>89.716840536512677</c:v>
                </c:pt>
                <c:pt idx="1">
                  <c:v>94.921630094043891</c:v>
                </c:pt>
                <c:pt idx="2">
                  <c:v>95.361145703611442</c:v>
                </c:pt>
                <c:pt idx="3">
                  <c:v>101.07392607392607</c:v>
                </c:pt>
                <c:pt idx="4">
                  <c:v>85.499359795134453</c:v>
                </c:pt>
                <c:pt idx="5">
                  <c:v>99.505981047071614</c:v>
                </c:pt>
              </c:numCache>
            </c:numRef>
          </c:val>
          <c:extLst>
            <c:ext xmlns:c16="http://schemas.microsoft.com/office/drawing/2014/chart" uri="{C3380CC4-5D6E-409C-BE32-E72D297353CC}">
              <c16:uniqueId val="{0000000D-2EAC-4B36-BF20-FDDC64EE9589}"/>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Woodlawn School</a:t>
            </a:r>
            <a:endParaRPr lang="en-US" b="1">
              <a:solidFill>
                <a:schemeClr val="tx1"/>
              </a:solidFill>
            </a:endParaRP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3E3B-42BA-8A5E-58DBD9C84365}"/>
            </c:ext>
          </c:extLst>
        </c:ser>
        <c:ser>
          <c:idx val="2"/>
          <c:order val="1"/>
          <c:tx>
            <c:v>Woodlawn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3E3B-42BA-8A5E-58DBD9C84365}"/>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3E3B-42BA-8A5E-58DBD9C84365}"/>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3E3B-42BA-8A5E-58DBD9C84365}"/>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3E3B-42BA-8A5E-58DBD9C84365}"/>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3E3B-42BA-8A5E-58DBD9C84365}"/>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3E3B-42BA-8A5E-58DBD9C8436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Skills'!$D$37,'Schools x Skills'!$E$37,'Schools x Skills'!$F$37,'Schools x Skills'!$G$37,'Schools x Skills'!$H$37,'Schools x Skills'!$I$37)</c:f>
              <c:numCache>
                <c:formatCode>0</c:formatCode>
                <c:ptCount val="6"/>
                <c:pt idx="0">
                  <c:v>63.721524377262078</c:v>
                </c:pt>
                <c:pt idx="1">
                  <c:v>69.404388714733543</c:v>
                </c:pt>
                <c:pt idx="2">
                  <c:v>70.01867995018678</c:v>
                </c:pt>
                <c:pt idx="3">
                  <c:v>80.744255744255739</c:v>
                </c:pt>
                <c:pt idx="4">
                  <c:v>94.654289372599237</c:v>
                </c:pt>
                <c:pt idx="5">
                  <c:v>123.2421935684325</c:v>
                </c:pt>
              </c:numCache>
            </c:numRef>
          </c:val>
          <c:extLst>
            <c:ext xmlns:c16="http://schemas.microsoft.com/office/drawing/2014/chart" uri="{C3380CC4-5D6E-409C-BE32-E72D297353CC}">
              <c16:uniqueId val="{0000000D-3E3B-42BA-8A5E-58DBD9C84365}"/>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Blending Syllables</a:t>
            </a: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Blending Syllables</c:v>
          </c:tx>
          <c:spPr>
            <a:solidFill>
              <a:srgbClr val="EDC1E8"/>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f>('Skills x Schools'!$D$7,'Skills x Schools'!$D$10,'Skills x Schools'!$D$13,'Skills x Schools'!$D$16,'Skills x Schools'!$D$19,'Skills x Schools'!$D$22,'Skills x Schools'!$D$25,'Skills x Schools'!$D$28,'Skills x Schools'!$D$31,'Skills x Schools'!$D$34,'Skills x Schools'!$D$37)</c:f>
              <c:numCache>
                <c:formatCode>0</c:formatCode>
                <c:ptCount val="11"/>
                <c:pt idx="0">
                  <c:v>93.229721098573549</c:v>
                </c:pt>
                <c:pt idx="1">
                  <c:v>129.76367894400681</c:v>
                </c:pt>
                <c:pt idx="2">
                  <c:v>62.316372152437722</c:v>
                </c:pt>
                <c:pt idx="3">
                  <c:v>90.419416648924852</c:v>
                </c:pt>
                <c:pt idx="4">
                  <c:v>81.63721524377263</c:v>
                </c:pt>
                <c:pt idx="5">
                  <c:v>141.35618479880776</c:v>
                </c:pt>
                <c:pt idx="6">
                  <c:v>156.11028315946351</c:v>
                </c:pt>
                <c:pt idx="7">
                  <c:v>73.557589951032568</c:v>
                </c:pt>
                <c:pt idx="8">
                  <c:v>118.17117308920589</c:v>
                </c:pt>
                <c:pt idx="9">
                  <c:v>89.716840536512677</c:v>
                </c:pt>
                <c:pt idx="10">
                  <c:v>63.721524377262078</c:v>
                </c:pt>
              </c:numCache>
            </c:numRef>
          </c:val>
          <c:extLst>
            <c:ext xmlns:c16="http://schemas.microsoft.com/office/drawing/2014/chart" uri="{C3380CC4-5D6E-409C-BE32-E72D297353CC}">
              <c16:uniqueId val="{00000000-E926-4CF9-8C2B-01DB35824EA8}"/>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Blending Phonemes</a:t>
            </a: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Blending Phonemes</c:v>
          </c:tx>
          <c:spPr>
            <a:solidFill>
              <a:srgbClr val="FAD0B8"/>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f>('Skills x Schools'!$E$7,'Skills x Schools'!$E$10,'Skills x Schools'!$E$13,'Skills x Schools'!$E$16,'Skills x Schools'!$E$19,'Skills x Schools'!$E$22,'Skills x Schools'!$E$25,'Skills x Schools'!$E$28,'Skills x Schools'!$E$31,'Skills x Schools'!$E$34,'Skills x Schools'!$E$37)</c:f>
              <c:numCache>
                <c:formatCode>0</c:formatCode>
                <c:ptCount val="11"/>
                <c:pt idx="0">
                  <c:v>68.714733542319749</c:v>
                </c:pt>
                <c:pt idx="1">
                  <c:v>112.85266457680252</c:v>
                </c:pt>
                <c:pt idx="2">
                  <c:v>99.059561128526639</c:v>
                </c:pt>
                <c:pt idx="3">
                  <c:v>112.85266457680252</c:v>
                </c:pt>
                <c:pt idx="4">
                  <c:v>86.990595611285272</c:v>
                </c:pt>
                <c:pt idx="5">
                  <c:v>145.61128526645768</c:v>
                </c:pt>
                <c:pt idx="6">
                  <c:v>107.68025078369907</c:v>
                </c:pt>
                <c:pt idx="7">
                  <c:v>79.059561128526639</c:v>
                </c:pt>
                <c:pt idx="8">
                  <c:v>122.85266457680252</c:v>
                </c:pt>
                <c:pt idx="9">
                  <c:v>94.921630094043891</c:v>
                </c:pt>
                <c:pt idx="10">
                  <c:v>69.404388714733543</c:v>
                </c:pt>
              </c:numCache>
            </c:numRef>
          </c:val>
          <c:extLst>
            <c:ext xmlns:c16="http://schemas.microsoft.com/office/drawing/2014/chart" uri="{C3380CC4-5D6E-409C-BE32-E72D297353CC}">
              <c16:uniqueId val="{00000000-F4D2-4BE5-B288-29A3E17F137B}"/>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Segmenting Syllables</a:t>
            </a: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Segmenting Syllables</c:v>
          </c:tx>
          <c:spPr>
            <a:solidFill>
              <a:schemeClr val="accent4">
                <a:lumMod val="20000"/>
                <a:lumOff val="80000"/>
              </a:schemeClr>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('Skills x Schools'!$B$5,'Skills x Schools'!$B$8,'Skills x Schools'!$B$11,'Skills x Schools'!$B$14,'Skills x Schools'!$B$17,'Skills x Schools'!$B$20,'Skills x Schools'!$B$23,'Skills x Schools'!$B$26,'Skills x Schools'!$B$29,'Skills x Schools'!$B$32,'Skills x Schools'!$B$35)</c15:sqref>
                  </c15:fullRef>
                </c:ext>
              </c:extLst>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extLst>
                <c:ext xmlns:c15="http://schemas.microsoft.com/office/drawing/2012/chart" uri="{02D57815-91ED-43cb-92C2-25804820EDAC}">
                  <c15:fullRef>
                    <c15:sqref>('Skills x Schools'!$F$7,'Skills x Schools'!$F$10,'Skills x Schools'!$F$10,'Skills x Schools'!$F$13,'Skills x Schools'!$F$16,'Skills x Schools'!$F$19,'Skills x Schools'!$F$22,'Skills x Schools'!$F$25,'Skills x Schools'!$F$28,'Skills x Schools'!$F$31,'Skills x Schools'!$F$34,'Skills x Schools'!$F$37)</c15:sqref>
                  </c15:fullRef>
                </c:ext>
              </c:extLst>
              <c:f>('Skills x Schools'!$F$7,'Skills x Schools'!$F$10,'Skills x Schools'!$F$10,'Skills x Schools'!$F$13,'Skills x Schools'!$F$16,'Skills x Schools'!$F$19,'Skills x Schools'!$F$22,'Skills x Schools'!$F$25,'Skills x Schools'!$F$28,'Skills x Schools'!$F$31,'Skills x Schools'!$F$34)</c:f>
              <c:numCache>
                <c:formatCode>0</c:formatCode>
                <c:ptCount val="11"/>
                <c:pt idx="0">
                  <c:v>88.854296388542963</c:v>
                </c:pt>
                <c:pt idx="1">
                  <c:v>68.648816936488146</c:v>
                </c:pt>
                <c:pt idx="2">
                  <c:v>68.648816936488146</c:v>
                </c:pt>
                <c:pt idx="3">
                  <c:v>87.484433374844329</c:v>
                </c:pt>
                <c:pt idx="4">
                  <c:v>106.32004981320048</c:v>
                </c:pt>
                <c:pt idx="5">
                  <c:v>87.484433374844329</c:v>
                </c:pt>
                <c:pt idx="6">
                  <c:v>145.70361145703609</c:v>
                </c:pt>
                <c:pt idx="7">
                  <c:v>147.41594022415939</c:v>
                </c:pt>
                <c:pt idx="8">
                  <c:v>79.607721046077188</c:v>
                </c:pt>
                <c:pt idx="9">
                  <c:v>123.10087173100871</c:v>
                </c:pt>
                <c:pt idx="10">
                  <c:v>95.361145703611442</c:v>
                </c:pt>
              </c:numCache>
            </c:numRef>
          </c:val>
          <c:extLst>
            <c:ext xmlns:c16="http://schemas.microsoft.com/office/drawing/2014/chart" uri="{C3380CC4-5D6E-409C-BE32-E72D297353CC}">
              <c16:uniqueId val="{00000000-61C2-4C47-9518-4FCE73FEB0A3}"/>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Segmenting Phonemes</a:t>
            </a: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Segmenting Phonemes</c:v>
          </c:tx>
          <c:spPr>
            <a:solidFill>
              <a:schemeClr val="accent6">
                <a:lumMod val="40000"/>
                <a:lumOff val="60000"/>
              </a:schemeClr>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f>('Skills x Schools'!$G$7,'Skills x Schools'!$G$10,'Skills x Schools'!$G$13,'Skills x Schools'!$G$16,'Skills x Schools'!$G$19,'Skills x Schools'!$G$22,'Skills x Schools'!$G$25,'Skills x Schools'!$G$28,'Skills x Schools'!$G$31,'Skills x Schools'!$G$34,'Skills x Schools'!$G$37)</c:f>
              <c:numCache>
                <c:formatCode>0</c:formatCode>
                <c:ptCount val="11"/>
                <c:pt idx="0">
                  <c:v>65.084915084915082</c:v>
                </c:pt>
                <c:pt idx="1">
                  <c:v>101.62337662337663</c:v>
                </c:pt>
                <c:pt idx="2">
                  <c:v>75.52447552447552</c:v>
                </c:pt>
                <c:pt idx="3">
                  <c:v>87.887112887112878</c:v>
                </c:pt>
                <c:pt idx="4">
                  <c:v>94.75524475524476</c:v>
                </c:pt>
                <c:pt idx="5">
                  <c:v>141.45854145854145</c:v>
                </c:pt>
                <c:pt idx="6">
                  <c:v>140.08491508491508</c:v>
                </c:pt>
                <c:pt idx="7">
                  <c:v>88.436563436563432</c:v>
                </c:pt>
                <c:pt idx="8">
                  <c:v>123.32667332667333</c:v>
                </c:pt>
                <c:pt idx="9">
                  <c:v>101.07392607392607</c:v>
                </c:pt>
                <c:pt idx="10">
                  <c:v>80.744255744255739</c:v>
                </c:pt>
              </c:numCache>
            </c:numRef>
          </c:val>
          <c:extLst>
            <c:ext xmlns:c16="http://schemas.microsoft.com/office/drawing/2014/chart" uri="{C3380CC4-5D6E-409C-BE32-E72D297353CC}">
              <c16:uniqueId val="{00000000-CC59-4AFA-B6DE-D55D2039EA73}"/>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Phonological Memory</a:t>
            </a: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Phonological Memory</c:v>
          </c:tx>
          <c:spPr>
            <a:solidFill>
              <a:srgbClr val="CCFFFF"/>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f>('Skills x Schools'!$H$7,'Skills x Schools'!$H$10,'Skills x Schools'!$H$13,'Skills x Schools'!$H$16,'Skills x Schools'!$H$19,'Skills x Schools'!$H$22,'Skills x Schools'!$H$25,'Skills x Schools'!$H$28,'Skills x Schools'!$H$31,'Skills x Schools'!$H$34,'Skills x Schools'!$H$37)</c:f>
              <c:numCache>
                <c:formatCode>0</c:formatCode>
                <c:ptCount val="11"/>
                <c:pt idx="0">
                  <c:v>112.96414852752881</c:v>
                </c:pt>
                <c:pt idx="1">
                  <c:v>90.428937259923174</c:v>
                </c:pt>
                <c:pt idx="2">
                  <c:v>100.28809218950065</c:v>
                </c:pt>
                <c:pt idx="3">
                  <c:v>87.964148527528806</c:v>
                </c:pt>
                <c:pt idx="4">
                  <c:v>114.37259923175417</c:v>
                </c:pt>
                <c:pt idx="5">
                  <c:v>103.80921895006402</c:v>
                </c:pt>
                <c:pt idx="6">
                  <c:v>116.83738796414853</c:v>
                </c:pt>
                <c:pt idx="7">
                  <c:v>79.161331626120358</c:v>
                </c:pt>
                <c:pt idx="8">
                  <c:v>114.02048655569783</c:v>
                </c:pt>
                <c:pt idx="9">
                  <c:v>85.499359795134453</c:v>
                </c:pt>
                <c:pt idx="10">
                  <c:v>94.654289372599237</c:v>
                </c:pt>
              </c:numCache>
            </c:numRef>
          </c:val>
          <c:extLst>
            <c:ext xmlns:c16="http://schemas.microsoft.com/office/drawing/2014/chart" uri="{C3380CC4-5D6E-409C-BE32-E72D297353CC}">
              <c16:uniqueId val="{00000000-4784-491B-ACDA-EC2F63FC20DD}"/>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1"/>
                </a:solidFill>
              </a:rPr>
              <a:t>Letter</a:t>
            </a:r>
            <a:r>
              <a:rPr lang="en-US" baseline="0">
                <a:solidFill>
                  <a:schemeClr val="tx1"/>
                </a:solidFill>
              </a:rPr>
              <a:t> Naming Fluency</a:t>
            </a:r>
            <a:endParaRPr lang="en-US">
              <a:solidFill>
                <a:schemeClr val="tx1"/>
              </a:solidFill>
            </a:endParaRPr>
          </a:p>
        </c:rich>
      </c:tx>
      <c:layout>
        <c:manualLayout>
          <c:xMode val="edge"/>
          <c:yMode val="edge"/>
          <c:x val="0.40345822343865229"/>
          <c:y val="3.028118283784158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Letter Naming Fluency</c:v>
          </c:tx>
          <c:spPr>
            <a:solidFill>
              <a:schemeClr val="accent4"/>
            </a:solidFill>
            <a:ln w="952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('Skills x Schools'!$B$5,'Skills x Schools'!$B$8,'Skills x Schools'!$B$11,'Skills x Schools'!$B$14,'Skills x Schools'!$B$17,'Skills x Schools'!$B$20,'Skills x Schools'!$B$23,'Skills x Schools'!$B$26,'Skills x Schools'!$B$29,'Skills x Schools'!$B$32,'Skills x Schools'!$B$35)</c:f>
              <c:strCache>
                <c:ptCount val="11"/>
                <c:pt idx="0">
                  <c:v>Blumenort School</c:v>
                </c:pt>
                <c:pt idx="1">
                  <c:v>Bothwell School</c:v>
                </c:pt>
                <c:pt idx="2">
                  <c:v>Crystal Springs School</c:v>
                </c:pt>
                <c:pt idx="3">
                  <c:v>Elmdale School</c:v>
                </c:pt>
                <c:pt idx="4">
                  <c:v>Kleefeld School</c:v>
                </c:pt>
                <c:pt idx="5">
                  <c:v>Landmark Elementary</c:v>
                </c:pt>
                <c:pt idx="6">
                  <c:v>Mitchell Elementary</c:v>
                </c:pt>
                <c:pt idx="7">
                  <c:v>Niverville Elementary</c:v>
                </c:pt>
                <c:pt idx="8">
                  <c:v>South Oaks School</c:v>
                </c:pt>
                <c:pt idx="9">
                  <c:v>Southwood School</c:v>
                </c:pt>
                <c:pt idx="10">
                  <c:v>Woodlawn School</c:v>
                </c:pt>
              </c:strCache>
            </c:strRef>
          </c:cat>
          <c:val>
            <c:numRef>
              <c:f>('Skills x Schools'!$I$7,'Skills x Schools'!$I$10,'Skills x Schools'!$I$13,'Skills x Schools'!$I$16,'Skills x Schools'!$I$19,'Skills x Schools'!$I$22,'Skills x Schools'!$I$25,'Skills x Schools'!$I$28,'Skills x Schools'!$I$31,'Skills x Schools'!$I$34,'Skills x Schools'!$I$37)</c:f>
              <c:numCache>
                <c:formatCode>0</c:formatCode>
                <c:ptCount val="11"/>
                <c:pt idx="0">
                  <c:v>72.642535342550872</c:v>
                </c:pt>
                <c:pt idx="1">
                  <c:v>102.4281497592046</c:v>
                </c:pt>
                <c:pt idx="2">
                  <c:v>123.13966133291906</c:v>
                </c:pt>
                <c:pt idx="3">
                  <c:v>99.55724716482834</c:v>
                </c:pt>
                <c:pt idx="4">
                  <c:v>106.60633835637719</c:v>
                </c:pt>
                <c:pt idx="5">
                  <c:v>76.615659468696592</c:v>
                </c:pt>
                <c:pt idx="6">
                  <c:v>121.98617368339289</c:v>
                </c:pt>
                <c:pt idx="7">
                  <c:v>47.060742581948091</c:v>
                </c:pt>
                <c:pt idx="8">
                  <c:v>127.21531769457823</c:v>
                </c:pt>
                <c:pt idx="9">
                  <c:v>99.505981047071614</c:v>
                </c:pt>
                <c:pt idx="10">
                  <c:v>123.2421935684325</c:v>
                </c:pt>
              </c:numCache>
            </c:numRef>
          </c:val>
          <c:extLst>
            <c:ext xmlns:c16="http://schemas.microsoft.com/office/drawing/2014/chart" uri="{C3380CC4-5D6E-409C-BE32-E72D297353CC}">
              <c16:uniqueId val="{00000000-6410-41EE-BB0F-4B094FE84873}"/>
            </c:ext>
          </c:extLst>
        </c:ser>
        <c:dLbls>
          <c:showLegendKey val="0"/>
          <c:showVal val="0"/>
          <c:showCatName val="0"/>
          <c:showSerName val="0"/>
          <c:showPercent val="0"/>
          <c:showBubbleSize val="0"/>
        </c:dLbls>
        <c:gapWidth val="150"/>
        <c:axId val="1079020351"/>
        <c:axId val="1087150687"/>
      </c:barChart>
      <c:catAx>
        <c:axId val="1079020351"/>
        <c:scaling>
          <c:orientation val="minMax"/>
        </c:scaling>
        <c:delete val="0"/>
        <c:axPos val="b"/>
        <c:majorGridlines>
          <c:spPr>
            <a:ln w="9525" cap="flat" cmpd="sng" algn="ctr">
              <a:solidFill>
                <a:schemeClr val="bg1">
                  <a:lumMod val="7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87150687"/>
        <c:crosses val="autoZero"/>
        <c:auto val="1"/>
        <c:lblAlgn val="ctr"/>
        <c:lblOffset val="100"/>
        <c:noMultiLvlLbl val="0"/>
      </c:catAx>
      <c:valAx>
        <c:axId val="1087150687"/>
        <c:scaling>
          <c:orientation val="minMax"/>
          <c:max val="160"/>
          <c:min val="4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79020351"/>
        <c:crosses val="autoZero"/>
        <c:crossBetween val="between"/>
        <c:majorUnit val="10"/>
      </c:valAx>
      <c:spPr>
        <a:no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Crystal Springs</a:t>
            </a:r>
            <a:r>
              <a:rPr lang="en-US" b="1" baseline="0">
                <a:solidFill>
                  <a:schemeClr val="tx1"/>
                </a:solidFill>
              </a:rPr>
              <a:t> School</a:t>
            </a:r>
            <a:endParaRPr lang="en-US" b="1">
              <a:solidFill>
                <a:schemeClr val="tx1"/>
              </a:solidFill>
            </a:endParaRP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43DD-4BAB-B3FF-7587FF8E27CB}"/>
            </c:ext>
          </c:extLst>
        </c:ser>
        <c:ser>
          <c:idx val="2"/>
          <c:order val="1"/>
          <c:tx>
            <c:v>Crystal Springs Std. Scores</c:v>
          </c:tx>
          <c:spPr>
            <a:solidFill>
              <a:schemeClr val="accent6"/>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43DD-4BAB-B3FF-7587FF8E27CB}"/>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43DD-4BAB-B3FF-7587FF8E27CB}"/>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43DD-4BAB-B3FF-7587FF8E27CB}"/>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43DD-4BAB-B3FF-7587FF8E27CB}"/>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43DD-4BAB-B3FF-7587FF8E27CB}"/>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43DD-4BAB-B3FF-7587FF8E27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Skills'!$D$13:$I$13</c:f>
              <c:numCache>
                <c:formatCode>0</c:formatCode>
                <c:ptCount val="6"/>
                <c:pt idx="0">
                  <c:v>62.316372152437722</c:v>
                </c:pt>
                <c:pt idx="1">
                  <c:v>99.059561128526639</c:v>
                </c:pt>
                <c:pt idx="2">
                  <c:v>87.484433374844329</c:v>
                </c:pt>
                <c:pt idx="3">
                  <c:v>75.52447552447552</c:v>
                </c:pt>
                <c:pt idx="4">
                  <c:v>100.28809218950065</c:v>
                </c:pt>
                <c:pt idx="5">
                  <c:v>123.13966133291906</c:v>
                </c:pt>
              </c:numCache>
            </c:numRef>
          </c:val>
          <c:extLst>
            <c:ext xmlns:c16="http://schemas.microsoft.com/office/drawing/2014/chart" uri="{C3380CC4-5D6E-409C-BE32-E72D297353CC}">
              <c16:uniqueId val="{0000000D-43DD-4BAB-B3FF-7587FF8E27CB}"/>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Bothwell </a:t>
            </a:r>
            <a:r>
              <a:rPr lang="en-US" b="1" baseline="0">
                <a:solidFill>
                  <a:schemeClr val="tx1"/>
                </a:solidFill>
              </a:rPr>
              <a:t>School</a:t>
            </a:r>
            <a:endParaRPr lang="en-US" b="1">
              <a:solidFill>
                <a:schemeClr val="tx1"/>
              </a:solidFill>
            </a:endParaRPr>
          </a:p>
        </c:rich>
      </c:tx>
      <c:layout>
        <c:manualLayout>
          <c:xMode val="edge"/>
          <c:yMode val="edge"/>
          <c:x val="0.37520767849314973"/>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C16D-4BD7-9EDF-707424DAD820}"/>
            </c:ext>
          </c:extLst>
        </c:ser>
        <c:ser>
          <c:idx val="2"/>
          <c:order val="1"/>
          <c:tx>
            <c:v>Bothwell Std. Scores</c:v>
          </c:tx>
          <c:spPr>
            <a:solidFill>
              <a:schemeClr val="accent6"/>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C16D-4BD7-9EDF-707424DAD820}"/>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C16D-4BD7-9EDF-707424DAD820}"/>
              </c:ext>
            </c:extLst>
          </c:dPt>
          <c:dPt>
            <c:idx val="2"/>
            <c:invertIfNegative val="0"/>
            <c:bubble3D val="0"/>
            <c:spPr>
              <a:solidFill>
                <a:srgbClr val="FFFFCC"/>
              </a:solidFill>
              <a:ln w="12700">
                <a:solidFill>
                  <a:schemeClr val="tx1"/>
                </a:solidFill>
              </a:ln>
              <a:effectLst/>
            </c:spPr>
            <c:extLst>
              <c:ext xmlns:c16="http://schemas.microsoft.com/office/drawing/2014/chart" uri="{C3380CC4-5D6E-409C-BE32-E72D297353CC}">
                <c16:uniqueId val="{00000006-C16D-4BD7-9EDF-707424DAD820}"/>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C16D-4BD7-9EDF-707424DAD820}"/>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C16D-4BD7-9EDF-707424DAD820}"/>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C16D-4BD7-9EDF-707424DAD8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Skills'!$D$10:$I$10</c:f>
              <c:numCache>
                <c:formatCode>0</c:formatCode>
                <c:ptCount val="6"/>
                <c:pt idx="0">
                  <c:v>129.76367894400681</c:v>
                </c:pt>
                <c:pt idx="1">
                  <c:v>112.85266457680252</c:v>
                </c:pt>
                <c:pt idx="2">
                  <c:v>68.648816936488146</c:v>
                </c:pt>
                <c:pt idx="3">
                  <c:v>101.62337662337663</c:v>
                </c:pt>
                <c:pt idx="4">
                  <c:v>90.428937259923174</c:v>
                </c:pt>
                <c:pt idx="5">
                  <c:v>102.4281497592046</c:v>
                </c:pt>
              </c:numCache>
            </c:numRef>
          </c:val>
          <c:extLst>
            <c:ext xmlns:c16="http://schemas.microsoft.com/office/drawing/2014/chart" uri="{C3380CC4-5D6E-409C-BE32-E72D297353CC}">
              <c16:uniqueId val="{0000000D-C16D-4BD7-9EDF-707424DAD820}"/>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Elmdale School</a:t>
            </a:r>
            <a:endParaRPr lang="en-US" b="1">
              <a:solidFill>
                <a:schemeClr val="tx1"/>
              </a:solidFill>
            </a:endParaRPr>
          </a:p>
        </c:rich>
      </c:tx>
      <c:layout>
        <c:manualLayout>
          <c:xMode val="edge"/>
          <c:yMode val="edge"/>
          <c:x val="0.39245692018864153"/>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B893-40D0-94BE-10337EEEFB4D}"/>
            </c:ext>
          </c:extLst>
        </c:ser>
        <c:ser>
          <c:idx val="2"/>
          <c:order val="1"/>
          <c:tx>
            <c:v>Elmdale Std. Scores</c:v>
          </c:tx>
          <c:spPr>
            <a:solidFill>
              <a:schemeClr val="accent6"/>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B893-40D0-94BE-10337EEEFB4D}"/>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B893-40D0-94BE-10337EEEFB4D}"/>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B893-40D0-94BE-10337EEEFB4D}"/>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B893-40D0-94BE-10337EEEFB4D}"/>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B893-40D0-94BE-10337EEEFB4D}"/>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B893-40D0-94BE-10337EEEFB4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Skills'!$D$16:$I$16</c:f>
              <c:numCache>
                <c:formatCode>0</c:formatCode>
                <c:ptCount val="6"/>
                <c:pt idx="0">
                  <c:v>90.419416648924852</c:v>
                </c:pt>
                <c:pt idx="1">
                  <c:v>112.85266457680252</c:v>
                </c:pt>
                <c:pt idx="2">
                  <c:v>106.32004981320048</c:v>
                </c:pt>
                <c:pt idx="3">
                  <c:v>87.887112887112878</c:v>
                </c:pt>
                <c:pt idx="4">
                  <c:v>87.964148527528806</c:v>
                </c:pt>
                <c:pt idx="5">
                  <c:v>99.55724716482834</c:v>
                </c:pt>
              </c:numCache>
            </c:numRef>
          </c:val>
          <c:extLst>
            <c:ext xmlns:c16="http://schemas.microsoft.com/office/drawing/2014/chart" uri="{C3380CC4-5D6E-409C-BE32-E72D297353CC}">
              <c16:uniqueId val="{0000000D-B893-40D0-94BE-10337EEEFB4D}"/>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Kleefeld School</a:t>
            </a:r>
            <a:endParaRPr lang="en-US" b="1">
              <a:solidFill>
                <a:schemeClr val="tx1"/>
              </a:solidFill>
            </a:endParaRPr>
          </a:p>
        </c:rich>
      </c:tx>
      <c:layout>
        <c:manualLayout>
          <c:xMode val="edge"/>
          <c:yMode val="edge"/>
          <c:x val="0.41401847230800626"/>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BDB4-42CA-9884-274BF13DA833}"/>
            </c:ext>
          </c:extLst>
        </c:ser>
        <c:ser>
          <c:idx val="2"/>
          <c:order val="1"/>
          <c:tx>
            <c:v>Kleefeld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BDB4-42CA-9884-274BF13DA833}"/>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BDB4-42CA-9884-274BF13DA833}"/>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BDB4-42CA-9884-274BF13DA833}"/>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BDB4-42CA-9884-274BF13DA833}"/>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BDB4-42CA-9884-274BF13DA833}"/>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BDB4-42CA-9884-274BF13DA83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Skills'!$D$19,'Schools x Skills'!$E$19,'Schools x Skills'!$F$19,'Schools x Skills'!$G$19,'Schools x Skills'!$H$19,'Schools x Skills'!$I$19)</c:f>
              <c:numCache>
                <c:formatCode>0</c:formatCode>
                <c:ptCount val="6"/>
                <c:pt idx="0">
                  <c:v>81.63721524377263</c:v>
                </c:pt>
                <c:pt idx="1">
                  <c:v>86.990595611285272</c:v>
                </c:pt>
                <c:pt idx="2">
                  <c:v>87.484433374844329</c:v>
                </c:pt>
                <c:pt idx="3">
                  <c:v>94.75524475524476</c:v>
                </c:pt>
                <c:pt idx="4">
                  <c:v>114.37259923175417</c:v>
                </c:pt>
                <c:pt idx="5">
                  <c:v>106.60633835637719</c:v>
                </c:pt>
              </c:numCache>
            </c:numRef>
          </c:val>
          <c:extLst>
            <c:ext xmlns:c16="http://schemas.microsoft.com/office/drawing/2014/chart" uri="{C3380CC4-5D6E-409C-BE32-E72D297353CC}">
              <c16:uniqueId val="{0000000D-BDB4-42CA-9884-274BF13DA833}"/>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Landmark Elementary</a:t>
            </a:r>
            <a:endParaRPr lang="en-US" b="1">
              <a:solidFill>
                <a:schemeClr val="tx1"/>
              </a:solidFill>
            </a:endParaRPr>
          </a:p>
        </c:rich>
      </c:tx>
      <c:layout>
        <c:manualLayout>
          <c:xMode val="edge"/>
          <c:yMode val="edge"/>
          <c:x val="0.37305152328121322"/>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9A39-4CA3-B166-F32066E35027}"/>
            </c:ext>
          </c:extLst>
        </c:ser>
        <c:ser>
          <c:idx val="2"/>
          <c:order val="1"/>
          <c:tx>
            <c:v>Landmark Elementary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9A39-4CA3-B166-F32066E35027}"/>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9A39-4CA3-B166-F32066E35027}"/>
              </c:ext>
            </c:extLst>
          </c:dPt>
          <c:dPt>
            <c:idx val="2"/>
            <c:invertIfNegative val="0"/>
            <c:bubble3D val="0"/>
            <c:spPr>
              <a:solidFill>
                <a:srgbClr val="FFFFCC"/>
              </a:solidFill>
              <a:ln w="12700">
                <a:solidFill>
                  <a:schemeClr val="tx1"/>
                </a:solidFill>
              </a:ln>
              <a:effectLst/>
            </c:spPr>
            <c:extLst>
              <c:ext xmlns:c16="http://schemas.microsoft.com/office/drawing/2014/chart" uri="{C3380CC4-5D6E-409C-BE32-E72D297353CC}">
                <c16:uniqueId val="{00000006-9A39-4CA3-B166-F32066E35027}"/>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9A39-4CA3-B166-F32066E35027}"/>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9A39-4CA3-B166-F32066E35027}"/>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9A39-4CA3-B166-F32066E3502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Skills'!$D$22,'Schools x Skills'!$E$22,'Schools x Skills'!$F$22,'Schools x Skills'!$G$22,'Schools x Skills'!$H$22,'Schools x Skills'!$I$22)</c:f>
              <c:numCache>
                <c:formatCode>0</c:formatCode>
                <c:ptCount val="6"/>
                <c:pt idx="0">
                  <c:v>141.35618479880776</c:v>
                </c:pt>
                <c:pt idx="1">
                  <c:v>145.61128526645768</c:v>
                </c:pt>
                <c:pt idx="2">
                  <c:v>145.70361145703609</c:v>
                </c:pt>
                <c:pt idx="3">
                  <c:v>141.45854145854145</c:v>
                </c:pt>
                <c:pt idx="4">
                  <c:v>103.80921895006402</c:v>
                </c:pt>
                <c:pt idx="5">
                  <c:v>76.615659468696592</c:v>
                </c:pt>
              </c:numCache>
            </c:numRef>
          </c:val>
          <c:extLst>
            <c:ext xmlns:c16="http://schemas.microsoft.com/office/drawing/2014/chart" uri="{C3380CC4-5D6E-409C-BE32-E72D297353CC}">
              <c16:uniqueId val="{0000000D-9A39-4CA3-B166-F32066E35027}"/>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Mitchell Elementary</a:t>
            </a: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19CC-4451-9365-5E4B2C025A6E}"/>
            </c:ext>
          </c:extLst>
        </c:ser>
        <c:ser>
          <c:idx val="2"/>
          <c:order val="1"/>
          <c:tx>
            <c:v>Mitchell Elementary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19CC-4451-9365-5E4B2C025A6E}"/>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19CC-4451-9365-5E4B2C025A6E}"/>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19CC-4451-9365-5E4B2C025A6E}"/>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19CC-4451-9365-5E4B2C025A6E}"/>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19CC-4451-9365-5E4B2C025A6E}"/>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19CC-4451-9365-5E4B2C025A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Skills'!$D$25,'Schools x Skills'!$E$25,'Schools x Skills'!$F$25,'Schools x Skills'!$G$25,'Schools x Skills'!$H$25,'Schools x Skills'!$I$25)</c:f>
              <c:numCache>
                <c:formatCode>0</c:formatCode>
                <c:ptCount val="6"/>
                <c:pt idx="0">
                  <c:v>156.11028315946351</c:v>
                </c:pt>
                <c:pt idx="1">
                  <c:v>107.68025078369907</c:v>
                </c:pt>
                <c:pt idx="2">
                  <c:v>147.41594022415939</c:v>
                </c:pt>
                <c:pt idx="3">
                  <c:v>140.08491508491508</c:v>
                </c:pt>
                <c:pt idx="4">
                  <c:v>116.83738796414853</c:v>
                </c:pt>
                <c:pt idx="5">
                  <c:v>121.98617368339289</c:v>
                </c:pt>
              </c:numCache>
            </c:numRef>
          </c:val>
          <c:extLst>
            <c:ext xmlns:c16="http://schemas.microsoft.com/office/drawing/2014/chart" uri="{C3380CC4-5D6E-409C-BE32-E72D297353CC}">
              <c16:uniqueId val="{0000000D-19CC-4451-9365-5E4B2C025A6E}"/>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South Oaks School</a:t>
            </a:r>
            <a:endParaRPr lang="en-US" b="1">
              <a:solidFill>
                <a:schemeClr val="tx1"/>
              </a:solidFill>
            </a:endParaRP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EA3E-41F3-AB3E-FACB6896D29F}"/>
            </c:ext>
          </c:extLst>
        </c:ser>
        <c:ser>
          <c:idx val="2"/>
          <c:order val="1"/>
          <c:tx>
            <c:v>SouthOaks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EA3E-41F3-AB3E-FACB6896D29F}"/>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EA3E-41F3-AB3E-FACB6896D29F}"/>
              </c:ext>
            </c:extLst>
          </c:dPt>
          <c:dPt>
            <c:idx val="2"/>
            <c:invertIfNegative val="0"/>
            <c:bubble3D val="0"/>
            <c:spPr>
              <a:solidFill>
                <a:schemeClr val="accent4">
                  <a:lumMod val="20000"/>
                  <a:lumOff val="80000"/>
                </a:schemeClr>
              </a:solidFill>
              <a:ln w="12700">
                <a:solidFill>
                  <a:schemeClr val="tx1"/>
                </a:solidFill>
              </a:ln>
              <a:effectLst/>
            </c:spPr>
            <c:extLst>
              <c:ext xmlns:c16="http://schemas.microsoft.com/office/drawing/2014/chart" uri="{C3380CC4-5D6E-409C-BE32-E72D297353CC}">
                <c16:uniqueId val="{00000006-EA3E-41F3-AB3E-FACB6896D29F}"/>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EA3E-41F3-AB3E-FACB6896D29F}"/>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EA3E-41F3-AB3E-FACB6896D29F}"/>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EA3E-41F3-AB3E-FACB6896D2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Skills'!$D$31,'Schools x Skills'!$E$31,'Schools x Skills'!$F$31,'Schools x Skills'!$G$31,'Schools x Skills'!$H$31,'Schools x Skills'!$I$31)</c:f>
              <c:numCache>
                <c:formatCode>0</c:formatCode>
                <c:ptCount val="6"/>
                <c:pt idx="0">
                  <c:v>118.17117308920589</c:v>
                </c:pt>
                <c:pt idx="1">
                  <c:v>122.85266457680252</c:v>
                </c:pt>
                <c:pt idx="2">
                  <c:v>123.10087173100871</c:v>
                </c:pt>
                <c:pt idx="3">
                  <c:v>123.32667332667333</c:v>
                </c:pt>
                <c:pt idx="4">
                  <c:v>114.02048655569783</c:v>
                </c:pt>
                <c:pt idx="5">
                  <c:v>127.21531769457823</c:v>
                </c:pt>
              </c:numCache>
            </c:numRef>
          </c:val>
          <c:extLst>
            <c:ext xmlns:c16="http://schemas.microsoft.com/office/drawing/2014/chart" uri="{C3380CC4-5D6E-409C-BE32-E72D297353CC}">
              <c16:uniqueId val="{0000000D-EA3E-41F3-AB3E-FACB6896D29F}"/>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Niverville Elementary</a:t>
            </a:r>
          </a:p>
        </c:rich>
      </c:tx>
      <c:layout>
        <c:manualLayout>
          <c:xMode val="edge"/>
          <c:yMode val="edge"/>
          <c:x val="0.36227074722153085"/>
          <c:y val="3.189968145436870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195365794172784E-2"/>
          <c:y val="0.1203920076205529"/>
          <c:w val="0.90214875297829544"/>
          <c:h val="0.74865542582292954"/>
        </c:manualLayout>
      </c:layout>
      <c:barChart>
        <c:barDir val="col"/>
        <c:grouping val="clustered"/>
        <c:varyColors val="0"/>
        <c:ser>
          <c:idx val="1"/>
          <c:order val="0"/>
          <c:tx>
            <c:v>Literacy Skills</c:v>
          </c:tx>
          <c:spPr>
            <a:solidFill>
              <a:schemeClr val="accent2"/>
            </a:solidFill>
            <a:ln>
              <a:noFill/>
            </a:ln>
            <a:effectLst/>
          </c:spPr>
          <c:invertIfNegative val="0"/>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Skills'!$D$4,'Schools x Skills'!$E$4,'Schools x Skills'!$F$4,'Schools x Skills'!$G$4,'Schools x Skills'!$H$4,'Schools x Skills'!$I$4)</c:f>
              <c:numCache>
                <c:formatCode>General</c:formatCode>
                <c:ptCount val="6"/>
              </c:numCache>
            </c:numRef>
          </c:val>
          <c:extLst>
            <c:ext xmlns:c16="http://schemas.microsoft.com/office/drawing/2014/chart" uri="{C3380CC4-5D6E-409C-BE32-E72D297353CC}">
              <c16:uniqueId val="{00000000-06D4-4A71-AF67-5932F35171A3}"/>
            </c:ext>
          </c:extLst>
        </c:ser>
        <c:ser>
          <c:idx val="2"/>
          <c:order val="1"/>
          <c:tx>
            <c:v>Niverville Elementary Std. Scores</c:v>
          </c:tx>
          <c:spPr>
            <a:solidFill>
              <a:schemeClr val="accent3"/>
            </a:solidFill>
            <a:ln w="12700">
              <a:solidFill>
                <a:schemeClr val="tx1"/>
              </a:solidFill>
            </a:ln>
            <a:effectLst/>
          </c:spPr>
          <c:invertIfNegative val="0"/>
          <c:dPt>
            <c:idx val="0"/>
            <c:invertIfNegative val="0"/>
            <c:bubble3D val="0"/>
            <c:spPr>
              <a:solidFill>
                <a:srgbClr val="EDC1E8"/>
              </a:solidFill>
              <a:ln w="12700">
                <a:solidFill>
                  <a:schemeClr val="tx1"/>
                </a:solidFill>
              </a:ln>
              <a:effectLst/>
            </c:spPr>
            <c:extLst>
              <c:ext xmlns:c16="http://schemas.microsoft.com/office/drawing/2014/chart" uri="{C3380CC4-5D6E-409C-BE32-E72D297353CC}">
                <c16:uniqueId val="{00000002-06D4-4A71-AF67-5932F35171A3}"/>
              </c:ext>
            </c:extLst>
          </c:dPt>
          <c:dPt>
            <c:idx val="1"/>
            <c:invertIfNegative val="0"/>
            <c:bubble3D val="0"/>
            <c:spPr>
              <a:solidFill>
                <a:schemeClr val="accent2">
                  <a:lumMod val="40000"/>
                  <a:lumOff val="60000"/>
                </a:schemeClr>
              </a:solidFill>
              <a:ln w="12700">
                <a:solidFill>
                  <a:schemeClr val="tx1"/>
                </a:solidFill>
              </a:ln>
              <a:effectLst/>
            </c:spPr>
            <c:extLst>
              <c:ext xmlns:c16="http://schemas.microsoft.com/office/drawing/2014/chart" uri="{C3380CC4-5D6E-409C-BE32-E72D297353CC}">
                <c16:uniqueId val="{00000004-06D4-4A71-AF67-5932F35171A3}"/>
              </c:ext>
            </c:extLst>
          </c:dPt>
          <c:dPt>
            <c:idx val="2"/>
            <c:invertIfNegative val="0"/>
            <c:bubble3D val="0"/>
            <c:spPr>
              <a:solidFill>
                <a:srgbClr val="FFFFCC"/>
              </a:solidFill>
              <a:ln w="12700">
                <a:solidFill>
                  <a:schemeClr val="tx1"/>
                </a:solidFill>
              </a:ln>
              <a:effectLst/>
            </c:spPr>
            <c:extLst>
              <c:ext xmlns:c16="http://schemas.microsoft.com/office/drawing/2014/chart" uri="{C3380CC4-5D6E-409C-BE32-E72D297353CC}">
                <c16:uniqueId val="{00000006-06D4-4A71-AF67-5932F35171A3}"/>
              </c:ext>
            </c:extLst>
          </c:dPt>
          <c:dPt>
            <c:idx val="3"/>
            <c:invertIfNegative val="0"/>
            <c:bubble3D val="0"/>
            <c:spPr>
              <a:solidFill>
                <a:schemeClr val="accent6">
                  <a:lumMod val="40000"/>
                  <a:lumOff val="60000"/>
                </a:schemeClr>
              </a:solidFill>
              <a:ln w="12700">
                <a:solidFill>
                  <a:schemeClr val="tx1"/>
                </a:solidFill>
              </a:ln>
              <a:effectLst/>
            </c:spPr>
            <c:extLst>
              <c:ext xmlns:c16="http://schemas.microsoft.com/office/drawing/2014/chart" uri="{C3380CC4-5D6E-409C-BE32-E72D297353CC}">
                <c16:uniqueId val="{00000008-06D4-4A71-AF67-5932F35171A3}"/>
              </c:ext>
            </c:extLst>
          </c:dPt>
          <c:dPt>
            <c:idx val="4"/>
            <c:invertIfNegative val="0"/>
            <c:bubble3D val="0"/>
            <c:spPr>
              <a:solidFill>
                <a:srgbClr val="CCFFFF"/>
              </a:solidFill>
              <a:ln w="12700">
                <a:solidFill>
                  <a:schemeClr val="tx1"/>
                </a:solidFill>
              </a:ln>
              <a:effectLst/>
            </c:spPr>
            <c:extLst>
              <c:ext xmlns:c16="http://schemas.microsoft.com/office/drawing/2014/chart" uri="{C3380CC4-5D6E-409C-BE32-E72D297353CC}">
                <c16:uniqueId val="{0000000A-06D4-4A71-AF67-5932F35171A3}"/>
              </c:ext>
            </c:extLst>
          </c:dPt>
          <c:dPt>
            <c:idx val="5"/>
            <c:invertIfNegative val="0"/>
            <c:bubble3D val="0"/>
            <c:spPr>
              <a:solidFill>
                <a:schemeClr val="accent4"/>
              </a:solidFill>
              <a:ln w="12700">
                <a:solidFill>
                  <a:schemeClr val="tx1"/>
                </a:solidFill>
              </a:ln>
              <a:effectLst/>
            </c:spPr>
            <c:extLst>
              <c:ext xmlns:c16="http://schemas.microsoft.com/office/drawing/2014/chart" uri="{C3380CC4-5D6E-409C-BE32-E72D297353CC}">
                <c16:uniqueId val="{0000000C-06D4-4A71-AF67-5932F35171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('Schools x Skills'!$D$2,'Schools x Skills'!$E$2,'Schools x Skills'!$F$2,'Schools x Skills'!$G$2,'Schools x Skills'!$H$2,'Schools x Skills'!$I$2)</c:f>
              <c:strCache>
                <c:ptCount val="6"/>
                <c:pt idx="0">
                  <c:v>Blending Syllables</c:v>
                </c:pt>
                <c:pt idx="1">
                  <c:v>Blending Phonemes</c:v>
                </c:pt>
                <c:pt idx="2">
                  <c:v>Segmenting Syllables</c:v>
                </c:pt>
                <c:pt idx="3">
                  <c:v>Segmenting Phonemes</c:v>
                </c:pt>
                <c:pt idx="4">
                  <c:v>Phonological Memory</c:v>
                </c:pt>
                <c:pt idx="5">
                  <c:v>Letter Naming Fluency</c:v>
                </c:pt>
              </c:strCache>
            </c:strRef>
          </c:cat>
          <c:val>
            <c:numRef>
              <c:f>('Schools x Skills'!$D$28,'Schools x Skills'!$E$28,'Schools x Skills'!$F$28,'Schools x Skills'!$G$28,'Schools x Skills'!$H$28,'Schools x Skills'!$I$28)</c:f>
              <c:numCache>
                <c:formatCode>0</c:formatCode>
                <c:ptCount val="6"/>
                <c:pt idx="0">
                  <c:v>73.557589951032568</c:v>
                </c:pt>
                <c:pt idx="1">
                  <c:v>79.059561128526639</c:v>
                </c:pt>
                <c:pt idx="2">
                  <c:v>79.607721046077188</c:v>
                </c:pt>
                <c:pt idx="3">
                  <c:v>88.436563436563432</c:v>
                </c:pt>
                <c:pt idx="4">
                  <c:v>79.161331626120358</c:v>
                </c:pt>
                <c:pt idx="5">
                  <c:v>47.060742581948091</c:v>
                </c:pt>
              </c:numCache>
            </c:numRef>
          </c:val>
          <c:extLst>
            <c:ext xmlns:c16="http://schemas.microsoft.com/office/drawing/2014/chart" uri="{C3380CC4-5D6E-409C-BE32-E72D297353CC}">
              <c16:uniqueId val="{0000000D-06D4-4A71-AF67-5932F35171A3}"/>
            </c:ext>
          </c:extLst>
        </c:ser>
        <c:dLbls>
          <c:showLegendKey val="0"/>
          <c:showVal val="0"/>
          <c:showCatName val="0"/>
          <c:showSerName val="0"/>
          <c:showPercent val="0"/>
          <c:showBubbleSize val="0"/>
        </c:dLbls>
        <c:gapWidth val="150"/>
        <c:axId val="1681466608"/>
        <c:axId val="1461929904"/>
      </c:barChart>
      <c:catAx>
        <c:axId val="1681466608"/>
        <c:scaling>
          <c:orientation val="minMax"/>
        </c:scaling>
        <c:delete val="0"/>
        <c:axPos val="b"/>
        <c:majorGridlines>
          <c:spPr>
            <a:ln w="9525" cap="flat" cmpd="sng" algn="ctr">
              <a:solidFill>
                <a:schemeClr val="bg1">
                  <a:lumMod val="65000"/>
                </a:schemeClr>
              </a:solidFill>
              <a:round/>
            </a:ln>
            <a:effectLst/>
          </c:spPr>
        </c:majorGridlines>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61929904"/>
        <c:crosses val="autoZero"/>
        <c:auto val="1"/>
        <c:lblAlgn val="ctr"/>
        <c:lblOffset val="100"/>
        <c:noMultiLvlLbl val="0"/>
      </c:catAx>
      <c:valAx>
        <c:axId val="1461929904"/>
        <c:scaling>
          <c:orientation val="minMax"/>
          <c:max val="160"/>
          <c:min val="40"/>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1681466608"/>
        <c:crosses val="autoZero"/>
        <c:crossBetween val="between"/>
        <c:majorUnit val="10"/>
        <c:minorUnit val="5"/>
      </c:valAx>
      <c:spPr>
        <a:solidFill>
          <a:schemeClr val="bg1"/>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13</xdr:col>
      <xdr:colOff>552450</xdr:colOff>
      <xdr:row>1</xdr:row>
      <xdr:rowOff>0</xdr:rowOff>
    </xdr:from>
    <xdr:to>
      <xdr:col>17</xdr:col>
      <xdr:colOff>173983</xdr:colOff>
      <xdr:row>9</xdr:row>
      <xdr:rowOff>136311</xdr:rowOff>
    </xdr:to>
    <xdr:pic>
      <xdr:nvPicPr>
        <xdr:cNvPr id="3" name="Picture 2">
          <a:extLst>
            <a:ext uri="{FF2B5EF4-FFF2-40B4-BE49-F238E27FC236}">
              <a16:creationId xmlns:a16="http://schemas.microsoft.com/office/drawing/2014/main" id="{58F38468-ADB1-40D3-93B9-04A1018A5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58375" y="419100"/>
          <a:ext cx="2279008" cy="1688886"/>
        </a:xfrm>
        <a:prstGeom prst="rect">
          <a:avLst/>
        </a:prstGeom>
      </xdr:spPr>
    </xdr:pic>
    <xdr:clientData/>
  </xdr:twoCellAnchor>
  <xdr:twoCellAnchor>
    <xdr:from>
      <xdr:col>12</xdr:col>
      <xdr:colOff>695325</xdr:colOff>
      <xdr:row>11</xdr:row>
      <xdr:rowOff>123824</xdr:rowOff>
    </xdr:from>
    <xdr:to>
      <xdr:col>18</xdr:col>
      <xdr:colOff>361950</xdr:colOff>
      <xdr:row>24</xdr:row>
      <xdr:rowOff>85724</xdr:rowOff>
    </xdr:to>
    <xdr:sp macro="" textlink="">
      <xdr:nvSpPr>
        <xdr:cNvPr id="4" name="TextBox 3">
          <a:extLst>
            <a:ext uri="{FF2B5EF4-FFF2-40B4-BE49-F238E27FC236}">
              <a16:creationId xmlns:a16="http://schemas.microsoft.com/office/drawing/2014/main" id="{9624ED5F-DB87-AD2A-0FC2-BAD561B683A5}"/>
            </a:ext>
          </a:extLst>
        </xdr:cNvPr>
        <xdr:cNvSpPr txBox="1"/>
      </xdr:nvSpPr>
      <xdr:spPr>
        <a:xfrm>
          <a:off x="9582150" y="2495549"/>
          <a:ext cx="3638550" cy="2543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This table represents data compiled from each elementary school in the division that conducted early literacy screening</a:t>
          </a:r>
          <a:r>
            <a:rPr lang="en-CA" sz="1400" baseline="0"/>
            <a:t> of foundational skills critical for later reading success.</a:t>
          </a:r>
        </a:p>
        <a:p>
          <a:endParaRPr lang="en-CA" sz="1400" baseline="0"/>
        </a:p>
        <a:p>
          <a:r>
            <a:rPr lang="en-CA" sz="1400" baseline="0"/>
            <a:t>The next two tabs in this workbook provide graphical information about how each elementary school is performing in teaching the foundational literacy skills needed for later reading success, as well as how the skill competencies distribute within each school.</a:t>
          </a:r>
          <a:endParaRPr lang="en-CA" sz="14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1.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3.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14.xml><?xml version="1.0" encoding="utf-8"?>
<xdr:wsDr xmlns:xdr="http://schemas.openxmlformats.org/drawingml/2006/spreadsheetDrawing" xmlns:a="http://schemas.openxmlformats.org/drawingml/2006/main">
  <xdr:twoCellAnchor>
    <xdr:from>
      <xdr:col>10</xdr:col>
      <xdr:colOff>341539</xdr:colOff>
      <xdr:row>2</xdr:row>
      <xdr:rowOff>0</xdr:rowOff>
    </xdr:from>
    <xdr:to>
      <xdr:col>22</xdr:col>
      <xdr:colOff>102053</xdr:colOff>
      <xdr:row>19</xdr:row>
      <xdr:rowOff>10885</xdr:rowOff>
    </xdr:to>
    <xdr:graphicFrame macro="">
      <xdr:nvGraphicFramePr>
        <xdr:cNvPr id="2" name="Chart 1">
          <a:extLst>
            <a:ext uri="{FF2B5EF4-FFF2-40B4-BE49-F238E27FC236}">
              <a16:creationId xmlns:a16="http://schemas.microsoft.com/office/drawing/2014/main" id="{34834272-A1D3-4D13-B906-904316D775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100965</xdr:colOff>
      <xdr:row>9</xdr:row>
      <xdr:rowOff>68580</xdr:rowOff>
    </xdr:from>
    <xdr:to>
      <xdr:col>21</xdr:col>
      <xdr:colOff>573405</xdr:colOff>
      <xdr:row>11</xdr:row>
      <xdr:rowOff>53340</xdr:rowOff>
    </xdr:to>
    <xdr:sp macro="" textlink="">
      <xdr:nvSpPr>
        <xdr:cNvPr id="3" name="Rectangle 2">
          <a:extLst>
            <a:ext uri="{FF2B5EF4-FFF2-40B4-BE49-F238E27FC236}">
              <a16:creationId xmlns:a16="http://schemas.microsoft.com/office/drawing/2014/main" id="{006464F8-9AC5-48B3-B70B-A63AE5991532}"/>
            </a:ext>
          </a:extLst>
        </xdr:cNvPr>
        <xdr:cNvSpPr/>
      </xdr:nvSpPr>
      <xdr:spPr>
        <a:xfrm>
          <a:off x="7749540" y="1868805"/>
          <a:ext cx="6568440" cy="384810"/>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445558</xdr:colOff>
      <xdr:row>18</xdr:row>
      <xdr:rowOff>118534</xdr:rowOff>
    </xdr:from>
    <xdr:to>
      <xdr:col>22</xdr:col>
      <xdr:colOff>206072</xdr:colOff>
      <xdr:row>35</xdr:row>
      <xdr:rowOff>120953</xdr:rowOff>
    </xdr:to>
    <xdr:graphicFrame macro="">
      <xdr:nvGraphicFramePr>
        <xdr:cNvPr id="4" name="Chart 3">
          <a:extLst>
            <a:ext uri="{FF2B5EF4-FFF2-40B4-BE49-F238E27FC236}">
              <a16:creationId xmlns:a16="http://schemas.microsoft.com/office/drawing/2014/main" id="{B729FE5B-9221-47CC-912A-F270CA939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200025</xdr:colOff>
      <xdr:row>25</xdr:row>
      <xdr:rowOff>177799</xdr:rowOff>
    </xdr:from>
    <xdr:to>
      <xdr:col>22</xdr:col>
      <xdr:colOff>62865</xdr:colOff>
      <xdr:row>27</xdr:row>
      <xdr:rowOff>154093</xdr:rowOff>
    </xdr:to>
    <xdr:sp macro="" textlink="">
      <xdr:nvSpPr>
        <xdr:cNvPr id="5" name="Rectangle 4">
          <a:extLst>
            <a:ext uri="{FF2B5EF4-FFF2-40B4-BE49-F238E27FC236}">
              <a16:creationId xmlns:a16="http://schemas.microsoft.com/office/drawing/2014/main" id="{977A2687-B94F-4579-B908-091FED42F97C}"/>
            </a:ext>
          </a:extLst>
        </xdr:cNvPr>
        <xdr:cNvSpPr/>
      </xdr:nvSpPr>
      <xdr:spPr>
        <a:xfrm>
          <a:off x="7848600" y="5226049"/>
          <a:ext cx="6568440" cy="385869"/>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22</xdr:col>
      <xdr:colOff>504825</xdr:colOff>
      <xdr:row>2</xdr:row>
      <xdr:rowOff>19050</xdr:rowOff>
    </xdr:from>
    <xdr:to>
      <xdr:col>34</xdr:col>
      <xdr:colOff>265339</xdr:colOff>
      <xdr:row>19</xdr:row>
      <xdr:rowOff>40519</xdr:rowOff>
    </xdr:to>
    <xdr:graphicFrame macro="">
      <xdr:nvGraphicFramePr>
        <xdr:cNvPr id="6" name="Chart 5">
          <a:extLst>
            <a:ext uri="{FF2B5EF4-FFF2-40B4-BE49-F238E27FC236}">
              <a16:creationId xmlns:a16="http://schemas.microsoft.com/office/drawing/2014/main" id="{F406768F-024D-4E7D-9615-466960A003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495300</xdr:colOff>
      <xdr:row>18</xdr:row>
      <xdr:rowOff>123825</xdr:rowOff>
    </xdr:from>
    <xdr:to>
      <xdr:col>34</xdr:col>
      <xdr:colOff>255814</xdr:colOff>
      <xdr:row>35</xdr:row>
      <xdr:rowOff>126244</xdr:rowOff>
    </xdr:to>
    <xdr:graphicFrame macro="">
      <xdr:nvGraphicFramePr>
        <xdr:cNvPr id="7" name="Chart 6">
          <a:extLst>
            <a:ext uri="{FF2B5EF4-FFF2-40B4-BE49-F238E27FC236}">
              <a16:creationId xmlns:a16="http://schemas.microsoft.com/office/drawing/2014/main" id="{7BD48D13-52C5-4BAB-95F3-FF2804CB7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447675</xdr:colOff>
      <xdr:row>35</xdr:row>
      <xdr:rowOff>104775</xdr:rowOff>
    </xdr:from>
    <xdr:to>
      <xdr:col>22</xdr:col>
      <xdr:colOff>208189</xdr:colOff>
      <xdr:row>54</xdr:row>
      <xdr:rowOff>21469</xdr:rowOff>
    </xdr:to>
    <xdr:graphicFrame macro="">
      <xdr:nvGraphicFramePr>
        <xdr:cNvPr id="8" name="Chart 7">
          <a:extLst>
            <a:ext uri="{FF2B5EF4-FFF2-40B4-BE49-F238E27FC236}">
              <a16:creationId xmlns:a16="http://schemas.microsoft.com/office/drawing/2014/main" id="{34F9ACC2-63D1-4F34-9958-A08469C34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533400</xdr:colOff>
      <xdr:row>35</xdr:row>
      <xdr:rowOff>95250</xdr:rowOff>
    </xdr:from>
    <xdr:to>
      <xdr:col>34</xdr:col>
      <xdr:colOff>293914</xdr:colOff>
      <xdr:row>54</xdr:row>
      <xdr:rowOff>11944</xdr:rowOff>
    </xdr:to>
    <xdr:graphicFrame macro="">
      <xdr:nvGraphicFramePr>
        <xdr:cNvPr id="9" name="Chart 8">
          <a:extLst>
            <a:ext uri="{FF2B5EF4-FFF2-40B4-BE49-F238E27FC236}">
              <a16:creationId xmlns:a16="http://schemas.microsoft.com/office/drawing/2014/main" id="{40132848-24D2-450B-B266-781B4D2143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266700</xdr:colOff>
      <xdr:row>9</xdr:row>
      <xdr:rowOff>85725</xdr:rowOff>
    </xdr:from>
    <xdr:to>
      <xdr:col>34</xdr:col>
      <xdr:colOff>129540</xdr:colOff>
      <xdr:row>11</xdr:row>
      <xdr:rowOff>81069</xdr:rowOff>
    </xdr:to>
    <xdr:sp macro="" textlink="">
      <xdr:nvSpPr>
        <xdr:cNvPr id="10" name="Rectangle 9">
          <a:extLst>
            <a:ext uri="{FF2B5EF4-FFF2-40B4-BE49-F238E27FC236}">
              <a16:creationId xmlns:a16="http://schemas.microsoft.com/office/drawing/2014/main" id="{B699C9A2-13F5-4404-9B62-740A00D4E4A2}"/>
            </a:ext>
          </a:extLst>
        </xdr:cNvPr>
        <xdr:cNvSpPr/>
      </xdr:nvSpPr>
      <xdr:spPr>
        <a:xfrm>
          <a:off x="15230475" y="1885950"/>
          <a:ext cx="6568440" cy="395394"/>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247650</xdr:colOff>
      <xdr:row>25</xdr:row>
      <xdr:rowOff>180975</xdr:rowOff>
    </xdr:from>
    <xdr:to>
      <xdr:col>34</xdr:col>
      <xdr:colOff>110490</xdr:colOff>
      <xdr:row>27</xdr:row>
      <xdr:rowOff>157269</xdr:rowOff>
    </xdr:to>
    <xdr:sp macro="" textlink="">
      <xdr:nvSpPr>
        <xdr:cNvPr id="11" name="Rectangle 10">
          <a:extLst>
            <a:ext uri="{FF2B5EF4-FFF2-40B4-BE49-F238E27FC236}">
              <a16:creationId xmlns:a16="http://schemas.microsoft.com/office/drawing/2014/main" id="{23EB3302-75B3-46B1-964D-F86C7683F076}"/>
            </a:ext>
          </a:extLst>
        </xdr:cNvPr>
        <xdr:cNvSpPr/>
      </xdr:nvSpPr>
      <xdr:spPr>
        <a:xfrm>
          <a:off x="15211425" y="5229225"/>
          <a:ext cx="6568440" cy="385869"/>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209550</xdr:colOff>
      <xdr:row>43</xdr:row>
      <xdr:rowOff>66675</xdr:rowOff>
    </xdr:from>
    <xdr:to>
      <xdr:col>22</xdr:col>
      <xdr:colOff>72390</xdr:colOff>
      <xdr:row>45</xdr:row>
      <xdr:rowOff>90594</xdr:rowOff>
    </xdr:to>
    <xdr:sp macro="" textlink="">
      <xdr:nvSpPr>
        <xdr:cNvPr id="12" name="Rectangle 11">
          <a:extLst>
            <a:ext uri="{FF2B5EF4-FFF2-40B4-BE49-F238E27FC236}">
              <a16:creationId xmlns:a16="http://schemas.microsoft.com/office/drawing/2014/main" id="{9560BF5E-B612-472A-BFE6-2013C3E6D3F1}"/>
            </a:ext>
          </a:extLst>
        </xdr:cNvPr>
        <xdr:cNvSpPr/>
      </xdr:nvSpPr>
      <xdr:spPr>
        <a:xfrm>
          <a:off x="7858125" y="8696325"/>
          <a:ext cx="6568440" cy="404919"/>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285750</xdr:colOff>
      <xdr:row>43</xdr:row>
      <xdr:rowOff>57150</xdr:rowOff>
    </xdr:from>
    <xdr:to>
      <xdr:col>34</xdr:col>
      <xdr:colOff>148590</xdr:colOff>
      <xdr:row>45</xdr:row>
      <xdr:rowOff>81069</xdr:rowOff>
    </xdr:to>
    <xdr:sp macro="" textlink="">
      <xdr:nvSpPr>
        <xdr:cNvPr id="13" name="Rectangle 12">
          <a:extLst>
            <a:ext uri="{FF2B5EF4-FFF2-40B4-BE49-F238E27FC236}">
              <a16:creationId xmlns:a16="http://schemas.microsoft.com/office/drawing/2014/main" id="{94F8C5B3-AAAD-486F-8A67-E10FF235FC9E}"/>
            </a:ext>
          </a:extLst>
        </xdr:cNvPr>
        <xdr:cNvSpPr/>
      </xdr:nvSpPr>
      <xdr:spPr>
        <a:xfrm>
          <a:off x="15249525" y="8686800"/>
          <a:ext cx="6568440" cy="404919"/>
        </a:xfrm>
        <a:prstGeom prst="rect">
          <a:avLst/>
        </a:prstGeom>
        <a:solidFill>
          <a:schemeClr val="bg1">
            <a:lumMod val="50000"/>
            <a:alpha val="2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278765</xdr:colOff>
      <xdr:row>1</xdr:row>
      <xdr:rowOff>169496</xdr:rowOff>
    </xdr:from>
    <xdr:to>
      <xdr:col>19</xdr:col>
      <xdr:colOff>72879</xdr:colOff>
      <xdr:row>21</xdr:row>
      <xdr:rowOff>107950</xdr:rowOff>
    </xdr:to>
    <xdr:graphicFrame macro="">
      <xdr:nvGraphicFramePr>
        <xdr:cNvPr id="2" name="Chart 1">
          <a:extLst>
            <a:ext uri="{FF2B5EF4-FFF2-40B4-BE49-F238E27FC236}">
              <a16:creationId xmlns:a16="http://schemas.microsoft.com/office/drawing/2014/main" id="{68139276-EB33-4FE8-8574-E5666AAB7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564515</xdr:colOff>
      <xdr:row>1</xdr:row>
      <xdr:rowOff>136525</xdr:rowOff>
    </xdr:from>
    <xdr:to>
      <xdr:col>29</xdr:col>
      <xdr:colOff>358629</xdr:colOff>
      <xdr:row>21</xdr:row>
      <xdr:rowOff>74979</xdr:rowOff>
    </xdr:to>
    <xdr:graphicFrame macro="">
      <xdr:nvGraphicFramePr>
        <xdr:cNvPr id="3" name="Chart 2">
          <a:extLst>
            <a:ext uri="{FF2B5EF4-FFF2-40B4-BE49-F238E27FC236}">
              <a16:creationId xmlns:a16="http://schemas.microsoft.com/office/drawing/2014/main" id="{13232F73-0B88-4ECA-8519-4C7747A41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240665</xdr:colOff>
      <xdr:row>23</xdr:row>
      <xdr:rowOff>0</xdr:rowOff>
    </xdr:from>
    <xdr:to>
      <xdr:col>19</xdr:col>
      <xdr:colOff>34779</xdr:colOff>
      <xdr:row>43</xdr:row>
      <xdr:rowOff>21004</xdr:rowOff>
    </xdr:to>
    <xdr:graphicFrame macro="">
      <xdr:nvGraphicFramePr>
        <xdr:cNvPr id="4" name="Chart 3">
          <a:extLst>
            <a:ext uri="{FF2B5EF4-FFF2-40B4-BE49-F238E27FC236}">
              <a16:creationId xmlns:a16="http://schemas.microsoft.com/office/drawing/2014/main" id="{49AE3D44-9CB8-46A0-91E8-39C8B7F8B9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554990</xdr:colOff>
      <xdr:row>23</xdr:row>
      <xdr:rowOff>19050</xdr:rowOff>
    </xdr:from>
    <xdr:to>
      <xdr:col>29</xdr:col>
      <xdr:colOff>349104</xdr:colOff>
      <xdr:row>43</xdr:row>
      <xdr:rowOff>40054</xdr:rowOff>
    </xdr:to>
    <xdr:graphicFrame macro="">
      <xdr:nvGraphicFramePr>
        <xdr:cNvPr id="5" name="Chart 4">
          <a:extLst>
            <a:ext uri="{FF2B5EF4-FFF2-40B4-BE49-F238E27FC236}">
              <a16:creationId xmlns:a16="http://schemas.microsoft.com/office/drawing/2014/main" id="{BACC52ED-188A-4521-B97E-8DAE65CA4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326390</xdr:colOff>
      <xdr:row>1</xdr:row>
      <xdr:rowOff>150495</xdr:rowOff>
    </xdr:from>
    <xdr:to>
      <xdr:col>40</xdr:col>
      <xdr:colOff>120504</xdr:colOff>
      <xdr:row>21</xdr:row>
      <xdr:rowOff>99109</xdr:rowOff>
    </xdr:to>
    <xdr:graphicFrame macro="">
      <xdr:nvGraphicFramePr>
        <xdr:cNvPr id="6" name="Chart 5">
          <a:extLst>
            <a:ext uri="{FF2B5EF4-FFF2-40B4-BE49-F238E27FC236}">
              <a16:creationId xmlns:a16="http://schemas.microsoft.com/office/drawing/2014/main" id="{65433998-4359-4E17-AA64-485FE055B9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30</xdr:col>
      <xdr:colOff>326390</xdr:colOff>
      <xdr:row>23</xdr:row>
      <xdr:rowOff>14605</xdr:rowOff>
    </xdr:from>
    <xdr:to>
      <xdr:col>40</xdr:col>
      <xdr:colOff>120504</xdr:colOff>
      <xdr:row>43</xdr:row>
      <xdr:rowOff>35609</xdr:rowOff>
    </xdr:to>
    <xdr:graphicFrame macro="">
      <xdr:nvGraphicFramePr>
        <xdr:cNvPr id="7" name="Chart 6">
          <a:extLst>
            <a:ext uri="{FF2B5EF4-FFF2-40B4-BE49-F238E27FC236}">
              <a16:creationId xmlns:a16="http://schemas.microsoft.com/office/drawing/2014/main" id="{1AEFA060-4585-4289-AAB0-ACFFD014D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41</xdr:col>
      <xdr:colOff>50165</xdr:colOff>
      <xdr:row>1</xdr:row>
      <xdr:rowOff>150495</xdr:rowOff>
    </xdr:from>
    <xdr:to>
      <xdr:col>50</xdr:col>
      <xdr:colOff>453879</xdr:colOff>
      <xdr:row>21</xdr:row>
      <xdr:rowOff>99109</xdr:rowOff>
    </xdr:to>
    <xdr:graphicFrame macro="">
      <xdr:nvGraphicFramePr>
        <xdr:cNvPr id="8" name="Chart 7">
          <a:extLst>
            <a:ext uri="{FF2B5EF4-FFF2-40B4-BE49-F238E27FC236}">
              <a16:creationId xmlns:a16="http://schemas.microsoft.com/office/drawing/2014/main" id="{FF477A28-5FFB-4FE6-9AC2-76686E0F82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51</xdr:col>
      <xdr:colOff>238125</xdr:colOff>
      <xdr:row>1</xdr:row>
      <xdr:rowOff>181610</xdr:rowOff>
    </xdr:from>
    <xdr:to>
      <xdr:col>61</xdr:col>
      <xdr:colOff>32239</xdr:colOff>
      <xdr:row>21</xdr:row>
      <xdr:rowOff>130224</xdr:rowOff>
    </xdr:to>
    <xdr:graphicFrame macro="">
      <xdr:nvGraphicFramePr>
        <xdr:cNvPr id="9" name="Chart 8">
          <a:extLst>
            <a:ext uri="{FF2B5EF4-FFF2-40B4-BE49-F238E27FC236}">
              <a16:creationId xmlns:a16="http://schemas.microsoft.com/office/drawing/2014/main" id="{580C5CD7-444E-4CF2-96D0-AC64E02D9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40640</xdr:colOff>
      <xdr:row>23</xdr:row>
      <xdr:rowOff>43180</xdr:rowOff>
    </xdr:from>
    <xdr:to>
      <xdr:col>50</xdr:col>
      <xdr:colOff>444354</xdr:colOff>
      <xdr:row>43</xdr:row>
      <xdr:rowOff>61009</xdr:rowOff>
    </xdr:to>
    <xdr:graphicFrame macro="">
      <xdr:nvGraphicFramePr>
        <xdr:cNvPr id="10" name="Chart 9">
          <a:extLst>
            <a:ext uri="{FF2B5EF4-FFF2-40B4-BE49-F238E27FC236}">
              <a16:creationId xmlns:a16="http://schemas.microsoft.com/office/drawing/2014/main" id="{10D5594F-A31E-4A22-969E-FE7A38842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51</xdr:col>
      <xdr:colOff>228600</xdr:colOff>
      <xdr:row>23</xdr:row>
      <xdr:rowOff>144145</xdr:rowOff>
    </xdr:from>
    <xdr:to>
      <xdr:col>61</xdr:col>
      <xdr:colOff>22714</xdr:colOff>
      <xdr:row>43</xdr:row>
      <xdr:rowOff>153719</xdr:rowOff>
    </xdr:to>
    <xdr:graphicFrame macro="">
      <xdr:nvGraphicFramePr>
        <xdr:cNvPr id="11" name="Chart 10">
          <a:extLst>
            <a:ext uri="{FF2B5EF4-FFF2-40B4-BE49-F238E27FC236}">
              <a16:creationId xmlns:a16="http://schemas.microsoft.com/office/drawing/2014/main" id="{1E4750F3-2212-4293-8F60-3E4072533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61</xdr:col>
      <xdr:colOff>581025</xdr:colOff>
      <xdr:row>1</xdr:row>
      <xdr:rowOff>153035</xdr:rowOff>
    </xdr:from>
    <xdr:to>
      <xdr:col>71</xdr:col>
      <xdr:colOff>375139</xdr:colOff>
      <xdr:row>21</xdr:row>
      <xdr:rowOff>101649</xdr:rowOff>
    </xdr:to>
    <xdr:graphicFrame macro="">
      <xdr:nvGraphicFramePr>
        <xdr:cNvPr id="12" name="Chart 11">
          <a:extLst>
            <a:ext uri="{FF2B5EF4-FFF2-40B4-BE49-F238E27FC236}">
              <a16:creationId xmlns:a16="http://schemas.microsoft.com/office/drawing/2014/main" id="{3E2FB33B-B0CE-4EBC-82A1-28B3002B09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0.05796</cdr:x>
      <cdr:y>0.43034</cdr:y>
    </cdr:from>
    <cdr:to>
      <cdr:x>0.96417</cdr:x>
      <cdr:y>0.55618</cdr:y>
    </cdr:to>
    <cdr:sp macro="" textlink="">
      <cdr:nvSpPr>
        <cdr:cNvPr id="3" name="Rectangle 2">
          <a:extLst xmlns:a="http://schemas.openxmlformats.org/drawingml/2006/main">
            <a:ext uri="{FF2B5EF4-FFF2-40B4-BE49-F238E27FC236}">
              <a16:creationId xmlns:a16="http://schemas.microsoft.com/office/drawing/2014/main" id="{8891EC61-2DFA-483F-9E13-3B847B5B6773}"/>
            </a:ext>
          </a:extLst>
        </cdr:cNvPr>
        <cdr:cNvSpPr/>
      </cdr:nvSpPr>
      <cdr:spPr>
        <a:xfrm xmlns:a="http://schemas.openxmlformats.org/drawingml/2006/main">
          <a:off x="341366" y="1683727"/>
          <a:ext cx="5337732" cy="492370"/>
        </a:xfrm>
        <a:prstGeom xmlns:a="http://schemas.openxmlformats.org/drawingml/2006/main" prst="rect">
          <a:avLst/>
        </a:prstGeom>
        <a:solidFill xmlns:a="http://schemas.openxmlformats.org/drawingml/2006/main">
          <a:schemeClr val="bg1">
            <a:lumMod val="50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teff\OneDrive\Desktop\Early%20Literacy%20Screening%20Calculator%205.0.xlsm" TargetMode="External"/><Relationship Id="rId1" Type="http://schemas.openxmlformats.org/officeDocument/2006/relationships/externalLinkPath" Target="Early%20Literacy%20Screening%20Calculator%205.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Entry"/>
      <sheetName val="Group Graphs"/>
      <sheetName val="Graph of Raw Scores"/>
      <sheetName val="Class 1"/>
      <sheetName val="Class 2"/>
      <sheetName val="Class 3"/>
      <sheetName val="Class 4"/>
      <sheetName val="Class 5"/>
      <sheetName val=" Std Sc. Graph 1"/>
      <sheetName val=" Std Sc. Graph 2"/>
      <sheetName val=" Std Sc. Graph 3"/>
      <sheetName val=" Std Sc. Graph 4"/>
      <sheetName val=" Std Sc. Graph 5"/>
      <sheetName val="Division Norms"/>
      <sheetName val="Schools x Skills"/>
      <sheetName val="Skills x Schoo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E5">
            <v>2.5299999999999998</v>
          </cell>
          <cell r="F5">
            <v>1.67</v>
          </cell>
          <cell r="G5">
            <v>2.2400000000000002</v>
          </cell>
          <cell r="H5">
            <v>1.1200000000000001</v>
          </cell>
          <cell r="I5">
            <v>4.21</v>
          </cell>
          <cell r="J5">
            <v>31.95</v>
          </cell>
        </row>
        <row r="7">
          <cell r="E7">
            <v>3.57</v>
          </cell>
          <cell r="F7">
            <v>2.95</v>
          </cell>
          <cell r="G7">
            <v>1.65</v>
          </cell>
          <cell r="H7">
            <v>2.4500000000000002</v>
          </cell>
          <cell r="I7">
            <v>3.57</v>
          </cell>
          <cell r="J7">
            <v>43.57</v>
          </cell>
        </row>
        <row r="9">
          <cell r="E9">
            <v>1.65</v>
          </cell>
          <cell r="F9">
            <v>2.5499999999999998</v>
          </cell>
          <cell r="G9">
            <v>2.2000000000000002</v>
          </cell>
          <cell r="H9">
            <v>1.5</v>
          </cell>
          <cell r="I9">
            <v>3.85</v>
          </cell>
          <cell r="J9">
            <v>51.65</v>
          </cell>
        </row>
        <row r="11">
          <cell r="E11">
            <v>2.4500000000000002</v>
          </cell>
          <cell r="F11">
            <v>2.95</v>
          </cell>
          <cell r="G11">
            <v>2.75</v>
          </cell>
          <cell r="H11">
            <v>1.95</v>
          </cell>
          <cell r="I11">
            <v>3.5</v>
          </cell>
          <cell r="J11">
            <v>42.45</v>
          </cell>
        </row>
        <row r="13">
          <cell r="E13">
            <v>2.2000000000000002</v>
          </cell>
          <cell r="F13">
            <v>2.2000000000000002</v>
          </cell>
          <cell r="G13">
            <v>2.2000000000000002</v>
          </cell>
          <cell r="H13">
            <v>2.2000000000000002</v>
          </cell>
          <cell r="I13">
            <v>4.25</v>
          </cell>
          <cell r="J13">
            <v>45.2</v>
          </cell>
        </row>
        <row r="15">
          <cell r="E15">
            <v>3.9</v>
          </cell>
          <cell r="F15">
            <v>3.9</v>
          </cell>
          <cell r="G15">
            <v>3.9</v>
          </cell>
          <cell r="H15">
            <v>3.9</v>
          </cell>
          <cell r="I15">
            <v>3.95</v>
          </cell>
          <cell r="J15">
            <v>33.5</v>
          </cell>
        </row>
        <row r="17">
          <cell r="E17">
            <v>4.32</v>
          </cell>
          <cell r="F17">
            <v>2.8</v>
          </cell>
          <cell r="G17">
            <v>3.95</v>
          </cell>
          <cell r="H17">
            <v>3.85</v>
          </cell>
          <cell r="I17">
            <v>4.32</v>
          </cell>
          <cell r="J17">
            <v>51.2</v>
          </cell>
        </row>
        <row r="19">
          <cell r="E19">
            <v>1.97</v>
          </cell>
          <cell r="F19">
            <v>1.97</v>
          </cell>
          <cell r="G19">
            <v>1.97</v>
          </cell>
          <cell r="H19">
            <v>1.97</v>
          </cell>
          <cell r="I19">
            <v>3.25</v>
          </cell>
          <cell r="J19">
            <v>21.97</v>
          </cell>
        </row>
        <row r="21">
          <cell r="E21">
            <v>3.24</v>
          </cell>
          <cell r="F21">
            <v>3.24</v>
          </cell>
          <cell r="G21">
            <v>3.24</v>
          </cell>
          <cell r="H21">
            <v>3.24</v>
          </cell>
          <cell r="I21">
            <v>4.24</v>
          </cell>
          <cell r="J21">
            <v>53.24</v>
          </cell>
        </row>
        <row r="23">
          <cell r="E23">
            <v>2.4300000000000002</v>
          </cell>
          <cell r="F23">
            <v>2.4300000000000002</v>
          </cell>
          <cell r="G23">
            <v>2.4300000000000002</v>
          </cell>
          <cell r="H23">
            <v>2.4300000000000002</v>
          </cell>
          <cell r="I23">
            <v>3.43</v>
          </cell>
          <cell r="J23">
            <v>42.43</v>
          </cell>
        </row>
        <row r="25">
          <cell r="E25">
            <v>1.69</v>
          </cell>
          <cell r="F25">
            <v>1.69</v>
          </cell>
          <cell r="G25">
            <v>1.69</v>
          </cell>
          <cell r="H25">
            <v>1.69</v>
          </cell>
          <cell r="I25">
            <v>3.69</v>
          </cell>
          <cell r="J25">
            <v>51.69</v>
          </cell>
        </row>
        <row r="27">
          <cell r="E27">
            <v>2.7227272727272727</v>
          </cell>
          <cell r="F27">
            <v>2.5772727272727272</v>
          </cell>
          <cell r="G27">
            <v>2.5654545454545459</v>
          </cell>
          <cell r="H27">
            <v>2.3909090909090911</v>
          </cell>
          <cell r="I27">
            <v>3.8418181818181818</v>
          </cell>
          <cell r="J27">
            <v>42.622727272727275</v>
          </cell>
        </row>
        <row r="28">
          <cell r="E28">
            <v>0.42699999999999994</v>
          </cell>
          <cell r="F28">
            <v>0.43499999999999994</v>
          </cell>
          <cell r="G28">
            <v>0.438</v>
          </cell>
          <cell r="H28">
            <v>0.54599999999999993</v>
          </cell>
          <cell r="I28">
            <v>0.42599999999999999</v>
          </cell>
          <cell r="J28">
            <v>5.8518181818181807</v>
          </cell>
        </row>
      </sheetData>
      <sheetData sheetId="14">
        <row r="2">
          <cell r="D2" t="str">
            <v>Blending Syllables</v>
          </cell>
        </row>
      </sheetData>
      <sheetData sheetId="15">
        <row r="5">
          <cell r="B5" t="str">
            <v>Blumenort School</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E096-80E3-4EBF-BEA0-4C57A1AABEBA}">
  <sheetPr>
    <pageSetUpPr fitToPage="1"/>
  </sheetPr>
  <dimension ref="A1:W44"/>
  <sheetViews>
    <sheetView tabSelected="1" zoomScaleNormal="100" workbookViewId="0">
      <selection activeCell="T23" sqref="T23"/>
    </sheetView>
  </sheetViews>
  <sheetFormatPr defaultRowHeight="15" x14ac:dyDescent="0.25"/>
  <cols>
    <col min="2" max="2" width="4.85546875" style="1" customWidth="1"/>
    <col min="4" max="4" width="15.42578125" customWidth="1"/>
    <col min="5" max="5" width="11.7109375" customWidth="1"/>
    <col min="6" max="6" width="11.140625" customWidth="1"/>
    <col min="7" max="7" width="11.42578125" customWidth="1"/>
    <col min="8" max="8" width="14.42578125" customWidth="1"/>
    <col min="9" max="9" width="13.28515625" customWidth="1"/>
    <col min="10" max="10" width="11.28515625" customWidth="1"/>
    <col min="11" max="11" width="10.42578125" customWidth="1"/>
    <col min="12" max="12" width="11" customWidth="1"/>
    <col min="13" max="13" width="10.5703125" customWidth="1"/>
    <col min="14" max="14" width="12.42578125" customWidth="1"/>
  </cols>
  <sheetData>
    <row r="1" spans="1:23" ht="33.6" customHeight="1" thickBot="1" x14ac:dyDescent="0.5">
      <c r="A1" s="2"/>
      <c r="B1" s="3"/>
      <c r="C1" s="68" t="s">
        <v>24</v>
      </c>
      <c r="D1" s="68"/>
      <c r="E1" s="68"/>
      <c r="F1" s="68"/>
      <c r="G1" s="68"/>
      <c r="H1" s="68"/>
      <c r="I1" s="69"/>
      <c r="J1" s="2"/>
      <c r="K1" s="2"/>
      <c r="L1" s="2"/>
      <c r="M1" s="2"/>
      <c r="N1" s="2"/>
      <c r="O1" s="2"/>
      <c r="P1" s="2"/>
      <c r="Q1" s="2"/>
      <c r="R1" s="2"/>
      <c r="S1" s="2"/>
      <c r="T1" s="2"/>
      <c r="U1" s="2"/>
      <c r="V1" s="2"/>
      <c r="W1" s="2"/>
    </row>
    <row r="2" spans="1:23" ht="15" customHeight="1" x14ac:dyDescent="0.25">
      <c r="A2" s="2"/>
      <c r="B2" s="3"/>
      <c r="C2" s="70" t="s">
        <v>23</v>
      </c>
      <c r="D2" s="71"/>
      <c r="E2" s="78" t="s">
        <v>22</v>
      </c>
      <c r="F2" s="80" t="s">
        <v>21</v>
      </c>
      <c r="G2" s="74" t="s">
        <v>20</v>
      </c>
      <c r="H2" s="76" t="s">
        <v>19</v>
      </c>
      <c r="I2" s="82" t="s">
        <v>18</v>
      </c>
      <c r="J2" s="66" t="s">
        <v>17</v>
      </c>
      <c r="K2" s="2"/>
      <c r="L2" s="2"/>
      <c r="M2" s="2"/>
      <c r="N2" s="2"/>
      <c r="O2" s="2"/>
      <c r="P2" s="2"/>
      <c r="Q2" s="2"/>
      <c r="R2" s="2"/>
      <c r="S2" s="2"/>
      <c r="T2" s="2"/>
      <c r="U2" s="2"/>
      <c r="V2" s="2"/>
      <c r="W2" s="2"/>
    </row>
    <row r="3" spans="1:23" ht="14.45" customHeight="1" x14ac:dyDescent="0.25">
      <c r="A3" s="2"/>
      <c r="B3" s="3"/>
      <c r="C3" s="72"/>
      <c r="D3" s="73"/>
      <c r="E3" s="79"/>
      <c r="F3" s="81"/>
      <c r="G3" s="75"/>
      <c r="H3" s="77"/>
      <c r="I3" s="83"/>
      <c r="J3" s="67"/>
      <c r="K3" s="2"/>
      <c r="L3" s="2"/>
      <c r="M3" s="2"/>
      <c r="N3" s="2"/>
      <c r="O3" s="2"/>
      <c r="P3" s="2"/>
      <c r="Q3" s="2"/>
      <c r="R3" s="2"/>
      <c r="S3" s="2"/>
      <c r="T3" s="2"/>
      <c r="U3" s="2"/>
      <c r="V3" s="2"/>
      <c r="W3" s="2"/>
    </row>
    <row r="4" spans="1:23" ht="14.45" customHeight="1" x14ac:dyDescent="0.25">
      <c r="A4" s="2"/>
      <c r="B4" s="3"/>
      <c r="C4" s="72"/>
      <c r="D4" s="73"/>
      <c r="E4" s="79"/>
      <c r="F4" s="81"/>
      <c r="G4" s="75"/>
      <c r="H4" s="77"/>
      <c r="I4" s="83"/>
      <c r="J4" s="67"/>
      <c r="K4" s="2"/>
      <c r="L4" s="2"/>
      <c r="M4" s="2"/>
      <c r="N4" s="2"/>
      <c r="O4" s="2"/>
      <c r="P4" s="2"/>
      <c r="Q4" s="2"/>
      <c r="R4" s="2"/>
      <c r="S4" s="2"/>
      <c r="T4" s="2"/>
      <c r="U4" s="2"/>
      <c r="V4" s="2"/>
      <c r="W4" s="2"/>
    </row>
    <row r="5" spans="1:23" ht="15.75" x14ac:dyDescent="0.25">
      <c r="A5" s="2"/>
      <c r="B5" s="3">
        <v>1</v>
      </c>
      <c r="C5" s="28" t="s">
        <v>16</v>
      </c>
      <c r="D5" s="27"/>
      <c r="E5" s="21">
        <v>2.5299999999999998</v>
      </c>
      <c r="F5" s="20">
        <v>1.67</v>
      </c>
      <c r="G5" s="20">
        <v>2.2400000000000002</v>
      </c>
      <c r="H5" s="20">
        <v>1.1200000000000001</v>
      </c>
      <c r="I5" s="20">
        <v>4.21</v>
      </c>
      <c r="J5" s="19">
        <v>31.95</v>
      </c>
      <c r="K5" s="2" t="s">
        <v>5</v>
      </c>
      <c r="L5" s="2"/>
      <c r="M5" s="2"/>
      <c r="N5" s="2"/>
      <c r="O5" s="2"/>
      <c r="P5" s="2"/>
      <c r="Q5" s="2"/>
      <c r="R5" s="2"/>
      <c r="S5" s="2"/>
      <c r="T5" s="2"/>
      <c r="U5" s="2"/>
      <c r="V5" s="2"/>
      <c r="W5" s="2"/>
    </row>
    <row r="6" spans="1:23" ht="15.75" x14ac:dyDescent="0.25">
      <c r="A6" s="2"/>
      <c r="B6" s="3"/>
      <c r="C6" s="63"/>
      <c r="D6" s="65"/>
      <c r="E6" s="26">
        <v>0.02</v>
      </c>
      <c r="F6" s="25">
        <v>0.02</v>
      </c>
      <c r="G6" s="25">
        <v>0.02</v>
      </c>
      <c r="H6" s="25">
        <v>0.02</v>
      </c>
      <c r="I6" s="25">
        <v>0.02</v>
      </c>
      <c r="J6" s="24">
        <v>4.0199999999999996</v>
      </c>
      <c r="K6" s="2" t="s">
        <v>3</v>
      </c>
      <c r="L6" s="2"/>
      <c r="M6" s="2"/>
      <c r="O6" s="2"/>
      <c r="P6" s="2"/>
      <c r="Q6" s="2"/>
      <c r="R6" s="2"/>
      <c r="S6" s="2"/>
      <c r="T6" s="2"/>
      <c r="U6" s="2"/>
      <c r="V6" s="2"/>
      <c r="W6" s="2"/>
    </row>
    <row r="7" spans="1:23" ht="15.75" x14ac:dyDescent="0.25">
      <c r="A7" s="2"/>
      <c r="B7" s="3">
        <v>2</v>
      </c>
      <c r="C7" s="28" t="s">
        <v>15</v>
      </c>
      <c r="D7" s="27"/>
      <c r="E7" s="21">
        <v>3.57</v>
      </c>
      <c r="F7" s="20">
        <v>2.95</v>
      </c>
      <c r="G7" s="20">
        <v>1.65</v>
      </c>
      <c r="H7" s="20">
        <v>2.4500000000000002</v>
      </c>
      <c r="I7" s="20">
        <v>3.57</v>
      </c>
      <c r="J7" s="19">
        <v>43.57</v>
      </c>
      <c r="K7" s="2" t="s">
        <v>5</v>
      </c>
      <c r="L7" s="2"/>
      <c r="M7" s="2"/>
      <c r="N7" s="2"/>
      <c r="O7" s="2"/>
      <c r="P7" s="2"/>
      <c r="Q7" s="2"/>
      <c r="R7" s="2"/>
      <c r="S7" s="2"/>
      <c r="T7" s="2"/>
      <c r="U7" s="2"/>
      <c r="V7" s="2"/>
      <c r="W7" s="2"/>
    </row>
    <row r="8" spans="1:23" ht="15.75" x14ac:dyDescent="0.25">
      <c r="A8" s="2"/>
      <c r="B8" s="3"/>
      <c r="C8" s="63"/>
      <c r="D8" s="64"/>
      <c r="E8" s="26">
        <v>0.2</v>
      </c>
      <c r="F8" s="25">
        <v>0.2</v>
      </c>
      <c r="G8" s="25">
        <v>0.2</v>
      </c>
      <c r="H8" s="25">
        <v>0.2</v>
      </c>
      <c r="I8" s="25">
        <v>0.2</v>
      </c>
      <c r="J8" s="24">
        <v>6.2</v>
      </c>
      <c r="K8" s="2" t="s">
        <v>3</v>
      </c>
      <c r="L8" s="2"/>
      <c r="M8" s="2"/>
      <c r="N8" s="2"/>
      <c r="O8" s="2"/>
      <c r="P8" s="2"/>
      <c r="Q8" s="2"/>
      <c r="R8" s="2"/>
      <c r="S8" s="2"/>
      <c r="T8" s="2"/>
      <c r="U8" s="2"/>
      <c r="V8" s="2"/>
      <c r="W8" s="2"/>
    </row>
    <row r="9" spans="1:23" ht="15.75" x14ac:dyDescent="0.25">
      <c r="A9" s="2"/>
      <c r="B9" s="3">
        <v>3</v>
      </c>
      <c r="C9" s="28" t="s">
        <v>14</v>
      </c>
      <c r="D9" s="27"/>
      <c r="E9" s="21">
        <v>1.65</v>
      </c>
      <c r="F9" s="20">
        <v>2.5499999999999998</v>
      </c>
      <c r="G9" s="20">
        <v>2.2000000000000002</v>
      </c>
      <c r="H9" s="20">
        <v>1.5</v>
      </c>
      <c r="I9" s="20">
        <v>3.85</v>
      </c>
      <c r="J9" s="19">
        <v>51.65</v>
      </c>
      <c r="K9" s="2" t="s">
        <v>5</v>
      </c>
      <c r="L9" s="2"/>
      <c r="M9" s="2"/>
      <c r="N9" s="2"/>
      <c r="O9" s="2"/>
      <c r="P9" s="2"/>
      <c r="Q9" s="2"/>
      <c r="R9" s="2"/>
      <c r="S9" s="2"/>
      <c r="T9" s="2"/>
      <c r="U9" s="2"/>
      <c r="V9" s="2"/>
      <c r="W9" s="2"/>
    </row>
    <row r="10" spans="1:23" ht="15.75" x14ac:dyDescent="0.25">
      <c r="A10" s="2"/>
      <c r="B10" s="3"/>
      <c r="C10" s="63"/>
      <c r="D10" s="64"/>
      <c r="E10" s="26">
        <v>0.04</v>
      </c>
      <c r="F10" s="25">
        <v>0.12</v>
      </c>
      <c r="G10" s="25">
        <v>0.15</v>
      </c>
      <c r="H10" s="25">
        <v>1.23</v>
      </c>
      <c r="I10" s="25">
        <v>0.03</v>
      </c>
      <c r="J10" s="24">
        <v>8.0399999999999991</v>
      </c>
      <c r="K10" s="2" t="s">
        <v>3</v>
      </c>
      <c r="L10" s="2"/>
      <c r="M10" s="2"/>
      <c r="N10" s="2"/>
      <c r="O10" s="2"/>
      <c r="P10" s="2"/>
      <c r="Q10" s="2"/>
      <c r="R10" s="2"/>
      <c r="S10" s="2"/>
      <c r="T10" s="2"/>
      <c r="U10" s="2"/>
      <c r="V10" s="2"/>
      <c r="W10" s="2"/>
    </row>
    <row r="11" spans="1:23" ht="15.75" x14ac:dyDescent="0.25">
      <c r="A11" s="2"/>
      <c r="B11" s="3">
        <v>4</v>
      </c>
      <c r="C11" s="28" t="s">
        <v>13</v>
      </c>
      <c r="D11" s="27"/>
      <c r="E11" s="21">
        <v>2.4500000000000002</v>
      </c>
      <c r="F11" s="20">
        <v>2.95</v>
      </c>
      <c r="G11" s="20">
        <v>2.75</v>
      </c>
      <c r="H11" s="20">
        <v>1.95</v>
      </c>
      <c r="I11" s="20">
        <v>3.5</v>
      </c>
      <c r="J11" s="19">
        <v>42.45</v>
      </c>
      <c r="K11" s="2" t="s">
        <v>5</v>
      </c>
      <c r="L11" s="2"/>
      <c r="M11" s="2"/>
      <c r="N11" s="2"/>
      <c r="O11" s="2"/>
      <c r="P11" s="2"/>
      <c r="Q11" s="2"/>
      <c r="R11" s="2"/>
      <c r="S11" s="2"/>
      <c r="T11" s="2"/>
      <c r="U11" s="2"/>
      <c r="V11" s="2"/>
      <c r="W11" s="2"/>
    </row>
    <row r="12" spans="1:23" ht="15.75" x14ac:dyDescent="0.25">
      <c r="A12" s="2"/>
      <c r="B12" s="3"/>
      <c r="C12" s="63"/>
      <c r="D12" s="65"/>
      <c r="E12" s="26">
        <v>0.56000000000000005</v>
      </c>
      <c r="F12" s="25">
        <v>0.56000000000000005</v>
      </c>
      <c r="G12" s="25">
        <v>0.56000000000000005</v>
      </c>
      <c r="H12" s="25">
        <v>0.56000000000000005</v>
      </c>
      <c r="I12" s="25">
        <v>0.56000000000000005</v>
      </c>
      <c r="J12" s="24">
        <v>0.56000000000000005</v>
      </c>
      <c r="K12" s="2" t="s">
        <v>3</v>
      </c>
      <c r="L12" s="2"/>
      <c r="M12" s="2"/>
      <c r="N12" s="2"/>
      <c r="O12" s="2"/>
      <c r="P12" s="2"/>
      <c r="Q12" s="2"/>
      <c r="R12" s="2"/>
      <c r="S12" s="2"/>
      <c r="T12" s="2"/>
      <c r="U12" s="2"/>
      <c r="V12" s="2"/>
      <c r="W12" s="2"/>
    </row>
    <row r="13" spans="1:23" ht="15.75" x14ac:dyDescent="0.25">
      <c r="A13" s="2"/>
      <c r="B13" s="3">
        <v>5</v>
      </c>
      <c r="C13" s="28" t="s">
        <v>12</v>
      </c>
      <c r="D13" s="27"/>
      <c r="E13" s="21">
        <v>2.2000000000000002</v>
      </c>
      <c r="F13" s="20">
        <v>2.2000000000000002</v>
      </c>
      <c r="G13" s="20">
        <v>2.2000000000000002</v>
      </c>
      <c r="H13" s="20">
        <v>2.2000000000000002</v>
      </c>
      <c r="I13" s="20">
        <v>4.25</v>
      </c>
      <c r="J13" s="19">
        <v>45.2</v>
      </c>
      <c r="K13" s="2" t="s">
        <v>5</v>
      </c>
      <c r="L13" s="2"/>
      <c r="M13" s="2"/>
      <c r="N13" s="2"/>
      <c r="O13" s="2"/>
      <c r="P13" s="2"/>
      <c r="Q13" s="2"/>
      <c r="R13" s="2"/>
      <c r="S13" s="2"/>
      <c r="T13" s="2"/>
      <c r="U13" s="2"/>
      <c r="V13" s="2"/>
      <c r="W13" s="2"/>
    </row>
    <row r="14" spans="1:23" ht="15.75" x14ac:dyDescent="0.25">
      <c r="A14" s="2"/>
      <c r="B14" s="3"/>
      <c r="C14" s="63"/>
      <c r="D14" s="64"/>
      <c r="E14" s="26">
        <v>0.92</v>
      </c>
      <c r="F14" s="25">
        <v>0.92</v>
      </c>
      <c r="G14" s="25">
        <v>0.92</v>
      </c>
      <c r="H14" s="25">
        <v>0.92</v>
      </c>
      <c r="I14" s="25">
        <v>0.92</v>
      </c>
      <c r="J14" s="24">
        <v>10.92</v>
      </c>
      <c r="K14" s="2" t="s">
        <v>3</v>
      </c>
      <c r="L14" s="2"/>
      <c r="M14" s="2"/>
      <c r="N14" s="2"/>
      <c r="O14" s="2"/>
      <c r="P14" s="2"/>
      <c r="Q14" s="2"/>
      <c r="R14" s="2"/>
      <c r="S14" s="2"/>
      <c r="T14" s="2"/>
      <c r="U14" s="2"/>
      <c r="V14" s="2"/>
      <c r="W14" s="2"/>
    </row>
    <row r="15" spans="1:23" ht="15.75" x14ac:dyDescent="0.25">
      <c r="A15" s="2"/>
      <c r="B15" s="3">
        <v>6</v>
      </c>
      <c r="C15" s="28" t="s">
        <v>11</v>
      </c>
      <c r="D15" s="27"/>
      <c r="E15" s="21">
        <v>3.9</v>
      </c>
      <c r="F15" s="20">
        <v>3.9</v>
      </c>
      <c r="G15" s="20">
        <v>3.9</v>
      </c>
      <c r="H15" s="20">
        <v>3.9</v>
      </c>
      <c r="I15" s="20">
        <v>3.95</v>
      </c>
      <c r="J15" s="19">
        <v>33.5</v>
      </c>
      <c r="K15" s="2" t="s">
        <v>5</v>
      </c>
      <c r="L15" s="2"/>
      <c r="M15" s="2"/>
      <c r="N15" s="2"/>
      <c r="O15" s="2"/>
      <c r="P15" s="2"/>
      <c r="Q15" s="2"/>
      <c r="R15" s="2"/>
      <c r="S15" s="2"/>
      <c r="T15" s="2"/>
      <c r="U15" s="2"/>
      <c r="V15" s="2"/>
      <c r="W15" s="2"/>
    </row>
    <row r="16" spans="1:23" ht="15.75" x14ac:dyDescent="0.25">
      <c r="A16" s="2"/>
      <c r="B16" s="3"/>
      <c r="C16" s="63"/>
      <c r="D16" s="64"/>
      <c r="E16" s="26">
        <v>0.85</v>
      </c>
      <c r="F16" s="25">
        <v>0.85</v>
      </c>
      <c r="G16" s="25">
        <v>0.85</v>
      </c>
      <c r="H16" s="25">
        <v>0.85</v>
      </c>
      <c r="I16" s="25">
        <v>0.85</v>
      </c>
      <c r="J16" s="24">
        <v>0.85</v>
      </c>
      <c r="K16" s="2" t="s">
        <v>3</v>
      </c>
      <c r="L16" s="2"/>
      <c r="M16" s="2"/>
      <c r="N16" s="2"/>
      <c r="O16" s="2"/>
      <c r="P16" s="2"/>
      <c r="Q16" s="2"/>
      <c r="R16" s="2"/>
      <c r="S16" s="2"/>
      <c r="T16" s="2"/>
      <c r="U16" s="2"/>
      <c r="V16" s="2"/>
      <c r="W16" s="2"/>
    </row>
    <row r="17" spans="1:23" ht="15.75" x14ac:dyDescent="0.25">
      <c r="A17" s="2"/>
      <c r="B17" s="3">
        <v>7</v>
      </c>
      <c r="C17" s="28" t="s">
        <v>10</v>
      </c>
      <c r="D17" s="27"/>
      <c r="E17" s="21">
        <v>4.32</v>
      </c>
      <c r="F17" s="20">
        <v>2.8</v>
      </c>
      <c r="G17" s="20">
        <v>3.95</v>
      </c>
      <c r="H17" s="20">
        <v>3.85</v>
      </c>
      <c r="I17" s="20">
        <v>4.32</v>
      </c>
      <c r="J17" s="19">
        <v>51.2</v>
      </c>
      <c r="K17" s="2" t="s">
        <v>5</v>
      </c>
      <c r="L17" s="2"/>
      <c r="M17" s="2"/>
      <c r="N17" s="2"/>
      <c r="O17" s="2"/>
      <c r="P17" s="2"/>
      <c r="Q17" s="2"/>
      <c r="R17" s="2"/>
      <c r="S17" s="2"/>
      <c r="T17" s="2"/>
      <c r="U17" s="2"/>
      <c r="V17" s="2"/>
      <c r="W17" s="2"/>
    </row>
    <row r="18" spans="1:23" ht="15.75" x14ac:dyDescent="0.25">
      <c r="A18" s="2"/>
      <c r="B18" s="3"/>
      <c r="C18" s="63"/>
      <c r="D18" s="65"/>
      <c r="E18" s="26">
        <v>0.69</v>
      </c>
      <c r="F18" s="25">
        <v>0.69</v>
      </c>
      <c r="G18" s="25">
        <v>0.69</v>
      </c>
      <c r="H18" s="25">
        <v>0.69</v>
      </c>
      <c r="I18" s="25">
        <v>0.69</v>
      </c>
      <c r="J18" s="24">
        <v>0.69</v>
      </c>
      <c r="K18" s="2" t="s">
        <v>3</v>
      </c>
      <c r="L18" s="2"/>
      <c r="M18" s="2"/>
      <c r="N18" s="2"/>
      <c r="O18" s="2"/>
      <c r="P18" s="2"/>
      <c r="Q18" s="2"/>
      <c r="R18" s="2"/>
      <c r="S18" s="2"/>
      <c r="T18" s="2"/>
      <c r="U18" s="2"/>
      <c r="V18" s="2"/>
      <c r="W18" s="2"/>
    </row>
    <row r="19" spans="1:23" ht="15" customHeight="1" x14ac:dyDescent="0.25">
      <c r="A19" s="2"/>
      <c r="B19" s="3">
        <v>8</v>
      </c>
      <c r="C19" s="28" t="s">
        <v>9</v>
      </c>
      <c r="D19" s="27"/>
      <c r="E19" s="21">
        <v>1.97</v>
      </c>
      <c r="F19" s="20">
        <v>1.97</v>
      </c>
      <c r="G19" s="20">
        <v>1.97</v>
      </c>
      <c r="H19" s="20">
        <v>1.97</v>
      </c>
      <c r="I19" s="20">
        <v>3.25</v>
      </c>
      <c r="J19" s="19">
        <v>21.97</v>
      </c>
      <c r="K19" s="2" t="s">
        <v>5</v>
      </c>
      <c r="L19" s="2"/>
      <c r="M19" s="2"/>
      <c r="N19" s="2"/>
      <c r="O19" s="2"/>
      <c r="P19" s="2"/>
      <c r="Q19" s="2"/>
      <c r="R19" s="2"/>
      <c r="S19" s="2"/>
      <c r="T19" s="2"/>
      <c r="U19" s="2"/>
      <c r="V19" s="2"/>
      <c r="W19" s="2"/>
    </row>
    <row r="20" spans="1:23" ht="15.6" customHeight="1" x14ac:dyDescent="0.25">
      <c r="A20" s="2"/>
      <c r="B20" s="3"/>
      <c r="C20" s="63"/>
      <c r="D20" s="64"/>
      <c r="E20" s="26">
        <v>0.72</v>
      </c>
      <c r="F20" s="25">
        <v>0.72</v>
      </c>
      <c r="G20" s="25">
        <v>0.72</v>
      </c>
      <c r="H20" s="25">
        <v>0.72</v>
      </c>
      <c r="I20" s="25">
        <v>0.72</v>
      </c>
      <c r="J20" s="24">
        <v>5.72</v>
      </c>
      <c r="K20" s="2" t="s">
        <v>3</v>
      </c>
      <c r="L20" s="2"/>
      <c r="M20" s="2"/>
      <c r="N20" s="2"/>
      <c r="O20" s="2"/>
      <c r="P20" s="2"/>
      <c r="Q20" s="2"/>
      <c r="R20" s="2"/>
      <c r="S20" s="2"/>
      <c r="T20" s="2"/>
      <c r="U20" s="2"/>
      <c r="V20" s="2"/>
      <c r="W20" s="2"/>
    </row>
    <row r="21" spans="1:23" ht="15.75" x14ac:dyDescent="0.25">
      <c r="A21" s="2"/>
      <c r="B21" s="3">
        <v>9</v>
      </c>
      <c r="C21" s="28" t="s">
        <v>8</v>
      </c>
      <c r="D21" s="27"/>
      <c r="E21" s="21">
        <v>3.24</v>
      </c>
      <c r="F21" s="20">
        <v>3.24</v>
      </c>
      <c r="G21" s="20">
        <v>3.24</v>
      </c>
      <c r="H21" s="20">
        <v>3.24</v>
      </c>
      <c r="I21" s="20">
        <v>4.24</v>
      </c>
      <c r="J21" s="19">
        <v>53.24</v>
      </c>
      <c r="K21" s="2" t="s">
        <v>5</v>
      </c>
      <c r="L21" s="2"/>
      <c r="M21" s="2"/>
      <c r="N21" s="2"/>
      <c r="O21" s="2"/>
      <c r="P21" s="2"/>
      <c r="Q21" s="2"/>
      <c r="R21" s="2"/>
      <c r="S21" s="2"/>
      <c r="T21" s="2"/>
      <c r="U21" s="2"/>
      <c r="V21" s="2"/>
      <c r="W21" s="2"/>
    </row>
    <row r="22" spans="1:23" ht="15.75" x14ac:dyDescent="0.25">
      <c r="A22" s="2"/>
      <c r="B22" s="3"/>
      <c r="C22" s="63"/>
      <c r="D22" s="64"/>
      <c r="E22" s="26">
        <v>0.25</v>
      </c>
      <c r="F22" s="25">
        <v>0.25</v>
      </c>
      <c r="G22" s="25">
        <v>0.25</v>
      </c>
      <c r="H22" s="25">
        <v>0.25</v>
      </c>
      <c r="I22" s="25">
        <v>0.25</v>
      </c>
      <c r="J22" s="24">
        <v>10.25</v>
      </c>
      <c r="K22" s="2" t="s">
        <v>3</v>
      </c>
      <c r="L22" s="2"/>
      <c r="M22" s="2"/>
      <c r="N22" s="2"/>
      <c r="O22" s="2"/>
      <c r="P22" s="2"/>
      <c r="Q22" s="2"/>
      <c r="R22" s="2"/>
      <c r="S22" s="2"/>
      <c r="T22" s="2"/>
      <c r="U22" s="2"/>
      <c r="V22" s="2"/>
      <c r="W22" s="2"/>
    </row>
    <row r="23" spans="1:23" ht="15.75" x14ac:dyDescent="0.25">
      <c r="A23" s="2"/>
      <c r="B23" s="3">
        <v>10</v>
      </c>
      <c r="C23" s="28" t="s">
        <v>7</v>
      </c>
      <c r="D23" s="27"/>
      <c r="E23" s="21">
        <v>2.4300000000000002</v>
      </c>
      <c r="F23" s="20">
        <v>2.4300000000000002</v>
      </c>
      <c r="G23" s="20">
        <v>2.4300000000000002</v>
      </c>
      <c r="H23" s="20">
        <v>2.4300000000000002</v>
      </c>
      <c r="I23" s="20">
        <v>3.43</v>
      </c>
      <c r="J23" s="19">
        <v>42.43</v>
      </c>
      <c r="K23" s="2" t="s">
        <v>5</v>
      </c>
      <c r="L23" s="2"/>
      <c r="M23" s="2"/>
      <c r="N23" s="2"/>
      <c r="O23" s="2"/>
      <c r="P23" s="2"/>
      <c r="Q23" s="2"/>
      <c r="R23" s="2"/>
      <c r="S23" s="2"/>
      <c r="T23" s="2"/>
      <c r="U23" s="2"/>
      <c r="V23" s="2"/>
      <c r="W23" s="2"/>
    </row>
    <row r="24" spans="1:23" ht="15.75" x14ac:dyDescent="0.25">
      <c r="A24" s="2"/>
      <c r="B24" s="3"/>
      <c r="C24" s="63"/>
      <c r="D24" s="64"/>
      <c r="E24" s="26">
        <v>0.02</v>
      </c>
      <c r="F24" s="25">
        <v>0.02</v>
      </c>
      <c r="G24" s="25">
        <v>0.02</v>
      </c>
      <c r="H24" s="25">
        <v>0.02</v>
      </c>
      <c r="I24" s="25">
        <v>0.02</v>
      </c>
      <c r="J24" s="24">
        <v>5.0199999999999996</v>
      </c>
      <c r="K24" s="2" t="s">
        <v>3</v>
      </c>
      <c r="L24" s="2"/>
      <c r="M24" s="2"/>
      <c r="N24" s="2"/>
      <c r="O24" s="2"/>
      <c r="P24" s="2"/>
      <c r="Q24" s="2"/>
      <c r="R24" s="2"/>
      <c r="S24" s="2"/>
      <c r="T24" s="2"/>
      <c r="U24" s="2"/>
      <c r="V24" s="2"/>
      <c r="W24" s="2"/>
    </row>
    <row r="25" spans="1:23" ht="16.5" thickBot="1" x14ac:dyDescent="0.3">
      <c r="A25" s="2"/>
      <c r="B25" s="3">
        <v>11</v>
      </c>
      <c r="C25" s="23" t="s">
        <v>6</v>
      </c>
      <c r="D25" s="22"/>
      <c r="E25" s="21">
        <v>1.69</v>
      </c>
      <c r="F25" s="20">
        <v>1.69</v>
      </c>
      <c r="G25" s="20">
        <v>1.69</v>
      </c>
      <c r="H25" s="20">
        <v>1.69</v>
      </c>
      <c r="I25" s="20">
        <v>3.69</v>
      </c>
      <c r="J25" s="19">
        <v>51.69</v>
      </c>
      <c r="K25" s="2" t="s">
        <v>5</v>
      </c>
      <c r="L25" s="2"/>
      <c r="M25" s="2"/>
      <c r="N25" s="2"/>
      <c r="O25" s="2"/>
      <c r="P25" s="2"/>
      <c r="Q25" s="2"/>
      <c r="R25" s="2"/>
      <c r="S25" s="2"/>
      <c r="T25" s="2"/>
      <c r="U25" s="2"/>
      <c r="V25" s="2"/>
      <c r="W25" s="2"/>
    </row>
    <row r="26" spans="1:23" ht="16.5" thickBot="1" x14ac:dyDescent="0.3">
      <c r="A26" s="2"/>
      <c r="B26" s="3"/>
      <c r="C26" s="59"/>
      <c r="D26" s="60"/>
      <c r="E26" s="17" t="s">
        <v>4</v>
      </c>
      <c r="F26" s="16" t="s">
        <v>4</v>
      </c>
      <c r="G26" s="16" t="s">
        <v>4</v>
      </c>
      <c r="H26" s="16" t="s">
        <v>4</v>
      </c>
      <c r="I26" s="16" t="s">
        <v>4</v>
      </c>
      <c r="J26" s="15">
        <v>12.1</v>
      </c>
      <c r="K26" s="2" t="s">
        <v>3</v>
      </c>
      <c r="L26" s="2"/>
      <c r="M26" s="2"/>
      <c r="N26" s="2"/>
      <c r="O26" s="2"/>
      <c r="P26" s="2"/>
      <c r="Q26" s="2"/>
      <c r="R26" s="2"/>
      <c r="S26" s="2"/>
      <c r="T26" s="2"/>
      <c r="U26" s="2"/>
      <c r="V26" s="2"/>
      <c r="W26" s="2"/>
    </row>
    <row r="27" spans="1:23" ht="15.75" x14ac:dyDescent="0.25">
      <c r="A27" s="2"/>
      <c r="B27" s="3"/>
      <c r="C27" s="2"/>
      <c r="D27" s="14" t="s">
        <v>2</v>
      </c>
      <c r="E27" s="13">
        <f t="shared" ref="E27:J28" si="0">AVERAGE(E5,E7,E9,E11,E13,E15,E17,E19,E21,E23,E25)</f>
        <v>2.7227272727272727</v>
      </c>
      <c r="F27" s="12">
        <f t="shared" si="0"/>
        <v>2.5772727272727272</v>
      </c>
      <c r="G27" s="12">
        <f t="shared" si="0"/>
        <v>2.5654545454545459</v>
      </c>
      <c r="H27" s="12">
        <f t="shared" si="0"/>
        <v>2.3909090909090911</v>
      </c>
      <c r="I27" s="12">
        <f t="shared" si="0"/>
        <v>3.8418181818181818</v>
      </c>
      <c r="J27" s="11">
        <f t="shared" si="0"/>
        <v>42.622727272727275</v>
      </c>
      <c r="K27" s="2"/>
      <c r="L27" s="2"/>
      <c r="M27" s="2"/>
      <c r="N27" s="2"/>
      <c r="O27" s="2"/>
      <c r="P27" s="2"/>
      <c r="Q27" s="2"/>
      <c r="R27" s="2"/>
      <c r="S27" s="2"/>
      <c r="T27" s="2"/>
      <c r="U27" s="2"/>
      <c r="V27" s="2"/>
      <c r="W27" s="2"/>
    </row>
    <row r="28" spans="1:23" ht="15.75" thickBot="1" x14ac:dyDescent="0.3">
      <c r="A28" s="2"/>
      <c r="B28" s="3"/>
      <c r="C28" s="61" t="s">
        <v>1</v>
      </c>
      <c r="D28" s="62"/>
      <c r="E28" s="10">
        <f t="shared" si="0"/>
        <v>0.42699999999999994</v>
      </c>
      <c r="F28" s="9">
        <f t="shared" si="0"/>
        <v>0.43499999999999994</v>
      </c>
      <c r="G28" s="9">
        <f t="shared" si="0"/>
        <v>0.438</v>
      </c>
      <c r="H28" s="9">
        <f t="shared" si="0"/>
        <v>0.54599999999999993</v>
      </c>
      <c r="I28" s="9">
        <f t="shared" si="0"/>
        <v>0.42599999999999999</v>
      </c>
      <c r="J28" s="8">
        <f t="shared" si="0"/>
        <v>5.8518181818181807</v>
      </c>
      <c r="K28" s="2"/>
      <c r="L28" s="2"/>
      <c r="M28" s="2"/>
      <c r="N28" s="2"/>
      <c r="O28" s="2"/>
      <c r="P28" s="2"/>
      <c r="Q28" s="2"/>
      <c r="R28" s="2"/>
      <c r="S28" s="2"/>
      <c r="T28" s="2"/>
      <c r="U28" s="2"/>
      <c r="V28" s="2"/>
      <c r="W28" s="2"/>
    </row>
    <row r="29" spans="1:23" ht="15.75" thickBot="1" x14ac:dyDescent="0.3">
      <c r="A29" s="2"/>
      <c r="B29" s="3"/>
      <c r="C29" s="2"/>
      <c r="D29" s="7" t="s">
        <v>0</v>
      </c>
      <c r="E29" s="6">
        <f t="shared" ref="E29:J29" si="1">(E27-E28)</f>
        <v>2.2957272727272726</v>
      </c>
      <c r="F29" s="5">
        <f t="shared" si="1"/>
        <v>2.1422727272727271</v>
      </c>
      <c r="G29" s="5">
        <f t="shared" si="1"/>
        <v>2.1274545454545457</v>
      </c>
      <c r="H29" s="5">
        <f t="shared" si="1"/>
        <v>1.8449090909090913</v>
      </c>
      <c r="I29" s="5">
        <f t="shared" si="1"/>
        <v>3.4158181818181816</v>
      </c>
      <c r="J29" s="4">
        <f t="shared" si="1"/>
        <v>36.770909090909093</v>
      </c>
      <c r="K29" s="2"/>
      <c r="L29" s="2"/>
      <c r="M29" s="2"/>
      <c r="N29" s="2"/>
      <c r="O29" s="2"/>
      <c r="P29" s="2"/>
      <c r="Q29" s="2"/>
      <c r="R29" s="2"/>
      <c r="S29" s="2"/>
      <c r="T29" s="2"/>
      <c r="U29" s="2"/>
      <c r="V29" s="2"/>
      <c r="W29" s="2"/>
    </row>
    <row r="30" spans="1:23" x14ac:dyDescent="0.25">
      <c r="A30" s="2"/>
      <c r="B30" s="3"/>
      <c r="C30" s="2"/>
      <c r="D30" s="2"/>
      <c r="E30" s="2"/>
      <c r="F30" s="2"/>
      <c r="G30" s="2"/>
      <c r="H30" s="2"/>
      <c r="I30" s="2"/>
      <c r="J30" s="2"/>
      <c r="K30" s="2"/>
      <c r="L30" s="2"/>
      <c r="M30" s="2"/>
      <c r="N30" s="2"/>
      <c r="O30" s="2"/>
      <c r="P30" s="2"/>
      <c r="Q30" s="2"/>
      <c r="R30" s="2"/>
      <c r="S30" s="2"/>
      <c r="T30" s="2"/>
      <c r="U30" s="2"/>
      <c r="V30" s="2"/>
      <c r="W30" s="2"/>
    </row>
    <row r="31" spans="1:23" x14ac:dyDescent="0.25">
      <c r="A31" s="2"/>
      <c r="B31" s="3"/>
      <c r="C31" s="2"/>
      <c r="D31" s="2"/>
      <c r="E31" s="2"/>
      <c r="F31" s="2"/>
      <c r="G31" s="2"/>
      <c r="H31" s="2"/>
      <c r="I31" s="2"/>
      <c r="J31" s="2"/>
      <c r="K31" s="2"/>
      <c r="L31" s="2"/>
      <c r="M31" s="2"/>
      <c r="N31" s="2"/>
      <c r="O31" s="2"/>
      <c r="P31" s="2"/>
      <c r="Q31" s="2"/>
      <c r="R31" s="2"/>
      <c r="S31" s="2"/>
      <c r="T31" s="2"/>
      <c r="U31" s="2"/>
      <c r="V31" s="2"/>
      <c r="W31" s="2"/>
    </row>
    <row r="32" spans="1:23" x14ac:dyDescent="0.25">
      <c r="A32" s="2"/>
      <c r="B32" s="3"/>
      <c r="C32" s="2"/>
      <c r="D32" s="2"/>
      <c r="E32" s="2"/>
      <c r="F32" s="2"/>
      <c r="G32" s="2"/>
      <c r="H32" s="2"/>
      <c r="I32" s="2"/>
      <c r="J32" s="2"/>
      <c r="K32" s="2"/>
      <c r="L32" s="2"/>
    </row>
    <row r="33" spans="1:12" x14ac:dyDescent="0.25">
      <c r="A33" s="2"/>
      <c r="B33" s="3"/>
      <c r="C33" s="2"/>
      <c r="D33" s="2"/>
      <c r="E33" s="2"/>
      <c r="F33" s="2"/>
      <c r="G33" s="2"/>
      <c r="H33" s="2"/>
      <c r="I33" s="2"/>
      <c r="J33" s="2"/>
      <c r="K33" s="2"/>
      <c r="L33" s="2"/>
    </row>
    <row r="34" spans="1:12" x14ac:dyDescent="0.25">
      <c r="A34" s="2"/>
      <c r="B34" s="3"/>
      <c r="C34" s="2"/>
      <c r="D34" s="2"/>
      <c r="E34" s="2"/>
      <c r="F34" s="2"/>
      <c r="G34" s="2"/>
      <c r="H34" s="2"/>
      <c r="I34" s="2"/>
      <c r="J34" s="2"/>
      <c r="K34" s="2"/>
      <c r="L34" s="2"/>
    </row>
    <row r="35" spans="1:12" x14ac:dyDescent="0.25">
      <c r="A35" s="2"/>
      <c r="B35" s="3"/>
      <c r="C35" s="2"/>
      <c r="D35" s="2"/>
      <c r="E35" s="2"/>
      <c r="F35" s="2"/>
      <c r="G35" s="2"/>
      <c r="H35" s="2"/>
      <c r="I35" s="2"/>
      <c r="J35" s="2"/>
      <c r="K35" s="2"/>
      <c r="L35" s="2"/>
    </row>
    <row r="36" spans="1:12" x14ac:dyDescent="0.25">
      <c r="A36" s="2"/>
      <c r="B36" s="3"/>
      <c r="C36" s="2"/>
      <c r="D36" s="2"/>
      <c r="E36" s="2"/>
      <c r="F36" s="2"/>
      <c r="G36" s="2"/>
      <c r="H36" s="2"/>
      <c r="I36" s="2"/>
      <c r="J36" s="2"/>
      <c r="K36" s="2"/>
      <c r="L36" s="2"/>
    </row>
    <row r="37" spans="1:12" x14ac:dyDescent="0.25">
      <c r="A37" s="2"/>
      <c r="B37" s="3"/>
      <c r="C37" s="2"/>
      <c r="D37" s="2"/>
      <c r="E37" s="2"/>
      <c r="F37" s="2"/>
      <c r="G37" s="2"/>
      <c r="H37" s="2"/>
      <c r="I37" s="2"/>
      <c r="J37" s="2"/>
      <c r="K37" s="2"/>
      <c r="L37" s="2"/>
    </row>
    <row r="38" spans="1:12" x14ac:dyDescent="0.25">
      <c r="A38" s="2"/>
      <c r="B38" s="3"/>
      <c r="C38" s="2"/>
      <c r="D38" s="2"/>
      <c r="E38" s="2"/>
      <c r="F38" s="2"/>
      <c r="G38" s="2"/>
      <c r="H38" s="2"/>
      <c r="I38" s="2"/>
      <c r="J38" s="2"/>
      <c r="K38" s="2"/>
      <c r="L38" s="2"/>
    </row>
    <row r="39" spans="1:12" x14ac:dyDescent="0.25">
      <c r="A39" s="2"/>
      <c r="B39" s="3"/>
      <c r="C39" s="2"/>
      <c r="D39" s="2"/>
      <c r="E39" s="2"/>
      <c r="F39" s="2"/>
      <c r="G39" s="2"/>
      <c r="H39" s="2"/>
      <c r="I39" s="2"/>
      <c r="J39" s="2"/>
      <c r="K39" s="2"/>
      <c r="L39" s="2"/>
    </row>
    <row r="40" spans="1:12" x14ac:dyDescent="0.25">
      <c r="A40" s="2"/>
      <c r="B40" s="3"/>
      <c r="C40" s="2"/>
      <c r="D40" s="2"/>
      <c r="E40" s="2"/>
      <c r="F40" s="2"/>
      <c r="G40" s="2"/>
      <c r="H40" s="2"/>
      <c r="I40" s="2"/>
      <c r="J40" s="2"/>
      <c r="K40" s="2"/>
      <c r="L40" s="2"/>
    </row>
    <row r="41" spans="1:12" x14ac:dyDescent="0.25">
      <c r="A41" s="2"/>
      <c r="B41" s="3"/>
      <c r="C41" s="2"/>
      <c r="D41" s="2"/>
      <c r="E41" s="2"/>
      <c r="F41" s="2"/>
      <c r="G41" s="2"/>
      <c r="H41" s="2"/>
      <c r="I41" s="2"/>
      <c r="J41" s="2"/>
      <c r="K41" s="2"/>
      <c r="L41" s="2"/>
    </row>
    <row r="42" spans="1:12" x14ac:dyDescent="0.25">
      <c r="A42" s="2"/>
      <c r="B42" s="3"/>
      <c r="C42" s="2"/>
      <c r="D42" s="2"/>
      <c r="E42" s="2"/>
      <c r="F42" s="2"/>
      <c r="G42" s="2"/>
      <c r="H42" s="2"/>
      <c r="I42" s="2"/>
      <c r="J42" s="2"/>
      <c r="K42" s="2"/>
      <c r="L42" s="2"/>
    </row>
    <row r="43" spans="1:12" x14ac:dyDescent="0.25">
      <c r="A43" s="2"/>
      <c r="B43" s="3"/>
      <c r="C43" s="2"/>
      <c r="D43" s="2"/>
      <c r="E43" s="2"/>
      <c r="F43" s="2"/>
      <c r="G43" s="2"/>
      <c r="H43" s="2"/>
      <c r="I43" s="2"/>
      <c r="J43" s="2"/>
      <c r="K43" s="2"/>
      <c r="L43" s="2"/>
    </row>
    <row r="44" spans="1:12" x14ac:dyDescent="0.25">
      <c r="D44" s="2"/>
      <c r="E44" s="2"/>
      <c r="F44" s="2"/>
      <c r="G44" s="2"/>
      <c r="H44" s="2"/>
      <c r="I44" s="2"/>
      <c r="J44" s="2"/>
      <c r="K44" s="2"/>
      <c r="L44" s="2"/>
    </row>
  </sheetData>
  <sheetProtection algorithmName="SHA-512" hashValue="EbksXblbdjWOntMhQjd2T5pjbkzFV9AWjzei8eJaKRJFBiCpDGfAOhY2GUXIbx3TrAZfOWgjlBS/RnsxXa1ORA==" saltValue="5GK1rv8k4s1RXIGcG/cbOg==" spinCount="100000" sheet="1" objects="1" scenarios="1"/>
  <mergeCells count="20">
    <mergeCell ref="C8:D8"/>
    <mergeCell ref="C10:D10"/>
    <mergeCell ref="C12:D12"/>
    <mergeCell ref="E2:E4"/>
    <mergeCell ref="F2:F4"/>
    <mergeCell ref="J2:J4"/>
    <mergeCell ref="C1:I1"/>
    <mergeCell ref="C2:D4"/>
    <mergeCell ref="C6:D6"/>
    <mergeCell ref="G2:G4"/>
    <mergeCell ref="H2:H4"/>
    <mergeCell ref="I2:I4"/>
    <mergeCell ref="C26:D26"/>
    <mergeCell ref="C28:D28"/>
    <mergeCell ref="C14:D14"/>
    <mergeCell ref="C16:D16"/>
    <mergeCell ref="C18:D18"/>
    <mergeCell ref="C20:D20"/>
    <mergeCell ref="C22:D22"/>
    <mergeCell ref="C24:D24"/>
  </mergeCells>
  <pageMargins left="0.7" right="0.7"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A114-6407-4A72-A2BE-A5CB9BFC3BD2}">
  <dimension ref="A1:CL308"/>
  <sheetViews>
    <sheetView zoomScale="80" zoomScaleNormal="80" zoomScaleSheetLayoutView="30" workbookViewId="0">
      <selection activeCell="BS31" sqref="BS31"/>
    </sheetView>
  </sheetViews>
  <sheetFormatPr defaultRowHeight="15" x14ac:dyDescent="0.25"/>
  <cols>
    <col min="1" max="1" width="3.42578125" customWidth="1"/>
    <col min="3" max="3" width="12.42578125" customWidth="1"/>
    <col min="4" max="4" width="10.28515625" customWidth="1"/>
    <col min="5" max="5" width="10.7109375" customWidth="1"/>
    <col min="6" max="7" width="11.7109375" customWidth="1"/>
    <col min="8" max="8" width="12.28515625" customWidth="1"/>
    <col min="9" max="9" width="9.85546875" customWidth="1"/>
  </cols>
  <sheetData>
    <row r="1" spans="1:90" ht="15.75"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row>
    <row r="2" spans="1:90" ht="16.149999999999999" customHeight="1" x14ac:dyDescent="0.25">
      <c r="A2" s="2"/>
      <c r="B2" s="70" t="s">
        <v>23</v>
      </c>
      <c r="C2" s="71"/>
      <c r="D2" s="78" t="s">
        <v>22</v>
      </c>
      <c r="E2" s="93" t="s">
        <v>21</v>
      </c>
      <c r="F2" s="96" t="s">
        <v>20</v>
      </c>
      <c r="G2" s="76" t="s">
        <v>19</v>
      </c>
      <c r="H2" s="82" t="s">
        <v>18</v>
      </c>
      <c r="I2" s="66" t="s">
        <v>17</v>
      </c>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row>
    <row r="3" spans="1:90" ht="16.149999999999999" customHeight="1" x14ac:dyDescent="0.25">
      <c r="A3" s="2"/>
      <c r="B3" s="72"/>
      <c r="C3" s="73"/>
      <c r="D3" s="79"/>
      <c r="E3" s="94"/>
      <c r="F3" s="97"/>
      <c r="G3" s="77"/>
      <c r="H3" s="83"/>
      <c r="I3" s="6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row>
    <row r="4" spans="1:90" ht="15" customHeight="1" thickBot="1" x14ac:dyDescent="0.3">
      <c r="A4" s="2"/>
      <c r="B4" s="90"/>
      <c r="C4" s="91"/>
      <c r="D4" s="92"/>
      <c r="E4" s="95"/>
      <c r="F4" s="98"/>
      <c r="G4" s="99"/>
      <c r="H4" s="100"/>
      <c r="I4" s="88"/>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row>
    <row r="5" spans="1:90" ht="15" customHeight="1" x14ac:dyDescent="0.25">
      <c r="A5" s="29">
        <v>1</v>
      </c>
      <c r="B5" s="30" t="s">
        <v>16</v>
      </c>
      <c r="C5" s="31"/>
      <c r="D5" s="32">
        <f>'[1]Division Norms'!E5</f>
        <v>2.5299999999999998</v>
      </c>
      <c r="E5" s="33">
        <f>'[1]Division Norms'!F5</f>
        <v>1.67</v>
      </c>
      <c r="F5" s="33">
        <f>'[1]Division Norms'!G5</f>
        <v>2.2400000000000002</v>
      </c>
      <c r="G5" s="33">
        <f>'[1]Division Norms'!H5</f>
        <v>1.1200000000000001</v>
      </c>
      <c r="H5" s="33">
        <f>'[1]Division Norms'!I5</f>
        <v>4.21</v>
      </c>
      <c r="I5" s="34">
        <f>'[1]Division Norms'!J5</f>
        <v>31.95</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row>
    <row r="6" spans="1:90" ht="15" customHeight="1" thickBot="1" x14ac:dyDescent="0.3">
      <c r="A6" s="29"/>
      <c r="B6" s="35"/>
      <c r="C6" s="18"/>
      <c r="D6" s="36">
        <f>(D5-D39)/D40</f>
        <v>-0.45135192676176322</v>
      </c>
      <c r="E6" s="37">
        <f t="shared" ref="E6:I6" si="0">(E5-E39)/E40</f>
        <v>-2.0856844305120168</v>
      </c>
      <c r="F6" s="37">
        <f t="shared" si="0"/>
        <v>-0.74304690743046953</v>
      </c>
      <c r="G6" s="37">
        <f t="shared" si="0"/>
        <v>-2.3276723276723281</v>
      </c>
      <c r="H6" s="37">
        <f t="shared" si="0"/>
        <v>0.86427656850192058</v>
      </c>
      <c r="I6" s="38">
        <f t="shared" si="0"/>
        <v>-1.8238309771632757</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row>
    <row r="7" spans="1:90" ht="15" customHeight="1" thickBot="1" x14ac:dyDescent="0.3">
      <c r="A7" s="29"/>
      <c r="B7" s="84" t="s">
        <v>25</v>
      </c>
      <c r="C7" s="89"/>
      <c r="D7" s="39">
        <f>100+D6*15</f>
        <v>93.229721098573549</v>
      </c>
      <c r="E7" s="40">
        <f t="shared" ref="E7:I7" si="1">100+E6*15</f>
        <v>68.714733542319749</v>
      </c>
      <c r="F7" s="40">
        <f t="shared" si="1"/>
        <v>88.854296388542963</v>
      </c>
      <c r="G7" s="40">
        <f t="shared" si="1"/>
        <v>65.084915084915082</v>
      </c>
      <c r="H7" s="40">
        <f t="shared" si="1"/>
        <v>112.96414852752881</v>
      </c>
      <c r="I7" s="41">
        <f t="shared" si="1"/>
        <v>72.642535342550872</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row>
    <row r="8" spans="1:90" ht="15" customHeight="1" x14ac:dyDescent="0.25">
      <c r="A8" s="29">
        <v>2</v>
      </c>
      <c r="B8" s="30" t="s">
        <v>15</v>
      </c>
      <c r="C8" s="42"/>
      <c r="D8" s="43">
        <f>'[1]Division Norms'!E7</f>
        <v>3.57</v>
      </c>
      <c r="E8" s="44">
        <f>'[1]Division Norms'!F7</f>
        <v>2.95</v>
      </c>
      <c r="F8" s="44">
        <f>'[1]Division Norms'!G7</f>
        <v>1.65</v>
      </c>
      <c r="G8" s="44">
        <f>'[1]Division Norms'!H7</f>
        <v>2.4500000000000002</v>
      </c>
      <c r="H8" s="44">
        <f>'[1]Division Norms'!I7</f>
        <v>3.57</v>
      </c>
      <c r="I8" s="45">
        <f>'[1]Division Norms'!J7</f>
        <v>43.57</v>
      </c>
      <c r="J8" s="2"/>
      <c r="K8" s="2"/>
      <c r="L8" s="2"/>
      <c r="M8" s="2"/>
      <c r="N8" s="2"/>
      <c r="O8" s="2"/>
      <c r="P8" s="2"/>
      <c r="Q8" s="2"/>
      <c r="R8" s="2"/>
      <c r="S8" s="2"/>
      <c r="T8" s="2"/>
      <c r="U8" s="2"/>
      <c r="V8" s="2"/>
      <c r="W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row>
    <row r="9" spans="1:90" ht="15" customHeight="1" thickBot="1" x14ac:dyDescent="0.3">
      <c r="A9" s="29"/>
      <c r="B9" s="35"/>
      <c r="C9" s="46"/>
      <c r="D9" s="47">
        <f>(D8-D39)/D40</f>
        <v>1.9842452629337877</v>
      </c>
      <c r="E9" s="47">
        <f t="shared" ref="E9:I9" si="2">(E8-E39)/E40</f>
        <v>0.85684430512016796</v>
      </c>
      <c r="F9" s="47">
        <f t="shared" si="2"/>
        <v>-2.0900788709007898</v>
      </c>
      <c r="G9" s="47">
        <f t="shared" si="2"/>
        <v>0.10822510822510822</v>
      </c>
      <c r="H9" s="47">
        <f t="shared" si="2"/>
        <v>-0.63807084933845537</v>
      </c>
      <c r="I9" s="38">
        <f t="shared" si="2"/>
        <v>0.16187665061363962</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row>
    <row r="10" spans="1:90" ht="15.75" thickBot="1" x14ac:dyDescent="0.3">
      <c r="A10" s="29"/>
      <c r="B10" s="84" t="s">
        <v>25</v>
      </c>
      <c r="C10" s="85"/>
      <c r="D10" s="39">
        <f>100+D9*15</f>
        <v>129.76367894400681</v>
      </c>
      <c r="E10" s="40">
        <f t="shared" ref="E10:I10" si="3">100+E9*15</f>
        <v>112.85266457680252</v>
      </c>
      <c r="F10" s="40">
        <f t="shared" si="3"/>
        <v>68.648816936488146</v>
      </c>
      <c r="G10" s="40">
        <f t="shared" si="3"/>
        <v>101.62337662337663</v>
      </c>
      <c r="H10" s="40">
        <f t="shared" si="3"/>
        <v>90.428937259923174</v>
      </c>
      <c r="I10" s="41">
        <f t="shared" si="3"/>
        <v>102.4281497592046</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row>
    <row r="11" spans="1:90" ht="15.75" x14ac:dyDescent="0.25">
      <c r="A11" s="29">
        <v>3</v>
      </c>
      <c r="B11" s="48" t="s">
        <v>14</v>
      </c>
      <c r="C11" s="49"/>
      <c r="D11" s="43">
        <f>'[1]Division Norms'!E9</f>
        <v>1.65</v>
      </c>
      <c r="E11" s="44">
        <f>'[1]Division Norms'!F9</f>
        <v>2.5499999999999998</v>
      </c>
      <c r="F11" s="44">
        <f>'[1]Division Norms'!G9</f>
        <v>2.2000000000000002</v>
      </c>
      <c r="G11" s="44">
        <f>'[1]Division Norms'!H9</f>
        <v>1.5</v>
      </c>
      <c r="H11" s="44">
        <f>'[1]Division Norms'!I9</f>
        <v>3.85</v>
      </c>
      <c r="I11" s="45">
        <f>'[1]Division Norms'!J9</f>
        <v>51.65</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row>
    <row r="12" spans="1:90" ht="16.5" thickBot="1" x14ac:dyDescent="0.3">
      <c r="A12" s="29"/>
      <c r="B12" s="35"/>
      <c r="C12" s="46"/>
      <c r="D12" s="47">
        <f>(D11-D39)/D40</f>
        <v>-2.512241856504152</v>
      </c>
      <c r="E12" s="47">
        <f t="shared" ref="E12:I12" si="4">(E11-E39)/E40</f>
        <v>-6.2695924764890443E-2</v>
      </c>
      <c r="F12" s="47">
        <f t="shared" si="4"/>
        <v>-0.83437110834371164</v>
      </c>
      <c r="G12" s="47">
        <f t="shared" si="4"/>
        <v>-1.6317016317016322</v>
      </c>
      <c r="H12" s="47">
        <f t="shared" si="4"/>
        <v>1.9206145966709602E-2</v>
      </c>
      <c r="I12" s="38">
        <f t="shared" si="4"/>
        <v>1.5426440888612705</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row>
    <row r="13" spans="1:90" ht="15.75" thickBot="1" x14ac:dyDescent="0.3">
      <c r="A13" s="29"/>
      <c r="B13" s="84" t="s">
        <v>25</v>
      </c>
      <c r="C13" s="85"/>
      <c r="D13" s="39">
        <f>100+D12*15</f>
        <v>62.316372152437722</v>
      </c>
      <c r="E13" s="50">
        <f t="shared" ref="E13:I13" si="5">100+E12*15</f>
        <v>99.059561128526639</v>
      </c>
      <c r="F13" s="50">
        <f t="shared" si="5"/>
        <v>87.484433374844329</v>
      </c>
      <c r="G13" s="50">
        <f t="shared" si="5"/>
        <v>75.52447552447552</v>
      </c>
      <c r="H13" s="50">
        <f t="shared" si="5"/>
        <v>100.28809218950065</v>
      </c>
      <c r="I13" s="41">
        <f t="shared" si="5"/>
        <v>123.13966133291906</v>
      </c>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row>
    <row r="14" spans="1:90" ht="15.75" x14ac:dyDescent="0.25">
      <c r="A14" s="29">
        <v>4</v>
      </c>
      <c r="B14" s="48" t="s">
        <v>13</v>
      </c>
      <c r="C14" s="49"/>
      <c r="D14" s="43">
        <f>'[1]Division Norms'!E11</f>
        <v>2.4500000000000002</v>
      </c>
      <c r="E14" s="44">
        <f>'[1]Division Norms'!F11</f>
        <v>2.95</v>
      </c>
      <c r="F14" s="44">
        <f>'[1]Division Norms'!G11</f>
        <v>2.75</v>
      </c>
      <c r="G14" s="44">
        <f>'[1]Division Norms'!H11</f>
        <v>1.95</v>
      </c>
      <c r="H14" s="44">
        <f>'[1]Division Norms'!I11</f>
        <v>3.5</v>
      </c>
      <c r="I14" s="45">
        <f>'[1]Division Norms'!J11</f>
        <v>42.45</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row>
    <row r="15" spans="1:90" ht="16.5" thickBot="1" x14ac:dyDescent="0.3">
      <c r="A15" s="29"/>
      <c r="B15" s="35"/>
      <c r="C15" s="46"/>
      <c r="D15" s="47">
        <f>(D14-D39)/D40</f>
        <v>-0.63870555673834317</v>
      </c>
      <c r="E15" s="47">
        <f t="shared" ref="E15:I15" si="6">(E14-E39)/E40</f>
        <v>0.85684430512016796</v>
      </c>
      <c r="F15" s="47">
        <f t="shared" si="6"/>
        <v>0.42133665421336558</v>
      </c>
      <c r="G15" s="47">
        <f t="shared" si="6"/>
        <v>-0.80752580752580805</v>
      </c>
      <c r="H15" s="47">
        <f t="shared" si="6"/>
        <v>-0.80239009816474605</v>
      </c>
      <c r="I15" s="38">
        <f t="shared" si="6"/>
        <v>-2.9516855678110795E-2</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row>
    <row r="16" spans="1:90" ht="15.75" thickBot="1" x14ac:dyDescent="0.3">
      <c r="A16" s="29"/>
      <c r="B16" s="84" t="s">
        <v>25</v>
      </c>
      <c r="C16" s="85"/>
      <c r="D16" s="39">
        <f>100+D15*15</f>
        <v>90.419416648924852</v>
      </c>
      <c r="E16" s="50">
        <f t="shared" ref="E16:I16" si="7">100+E15*15</f>
        <v>112.85266457680252</v>
      </c>
      <c r="F16" s="50">
        <f t="shared" si="7"/>
        <v>106.32004981320048</v>
      </c>
      <c r="G16" s="50">
        <f t="shared" si="7"/>
        <v>87.887112887112878</v>
      </c>
      <c r="H16" s="50">
        <f t="shared" si="7"/>
        <v>87.964148527528806</v>
      </c>
      <c r="I16" s="41">
        <f t="shared" si="7"/>
        <v>99.55724716482834</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row>
    <row r="17" spans="1:78" ht="15.75" x14ac:dyDescent="0.25">
      <c r="A17" s="29">
        <v>5</v>
      </c>
      <c r="B17" s="48" t="s">
        <v>12</v>
      </c>
      <c r="C17" s="49"/>
      <c r="D17" s="43">
        <f>'[1]Division Norms'!E13</f>
        <v>2.2000000000000002</v>
      </c>
      <c r="E17" s="44">
        <f>'[1]Division Norms'!F13</f>
        <v>2.2000000000000002</v>
      </c>
      <c r="F17" s="44">
        <f>'[1]Division Norms'!G13</f>
        <v>2.2000000000000002</v>
      </c>
      <c r="G17" s="44">
        <f>'[1]Division Norms'!H13</f>
        <v>2.2000000000000002</v>
      </c>
      <c r="H17" s="44">
        <f>'[1]Division Norms'!I13</f>
        <v>4.25</v>
      </c>
      <c r="I17" s="45">
        <f>'[1]Division Norms'!J13</f>
        <v>45.2</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row>
    <row r="18" spans="1:78" ht="16.5" thickBot="1" x14ac:dyDescent="0.3">
      <c r="A18" s="29"/>
      <c r="B18" s="35"/>
      <c r="C18" s="46"/>
      <c r="D18" s="47">
        <f>(D17-D39)/D40</f>
        <v>-1.2241856504151583</v>
      </c>
      <c r="E18" s="47">
        <f t="shared" ref="E18:I18" si="8">(E17-E39)/E40</f>
        <v>-0.86729362591431503</v>
      </c>
      <c r="F18" s="47">
        <f t="shared" si="8"/>
        <v>-0.83437110834371164</v>
      </c>
      <c r="G18" s="47">
        <f t="shared" si="8"/>
        <v>-0.34965034965034969</v>
      </c>
      <c r="H18" s="47">
        <f t="shared" si="8"/>
        <v>0.95817328211694419</v>
      </c>
      <c r="I18" s="38">
        <f t="shared" si="8"/>
        <v>0.44042255709181316</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row>
    <row r="19" spans="1:78" ht="15.75" thickBot="1" x14ac:dyDescent="0.3">
      <c r="A19" s="29"/>
      <c r="B19" s="84" t="s">
        <v>25</v>
      </c>
      <c r="C19" s="85"/>
      <c r="D19" s="39">
        <f>100+D18*15</f>
        <v>81.63721524377263</v>
      </c>
      <c r="E19" s="50">
        <f t="shared" ref="E19:I19" si="9">100+E18*15</f>
        <v>86.990595611285272</v>
      </c>
      <c r="F19" s="50">
        <f t="shared" si="9"/>
        <v>87.484433374844329</v>
      </c>
      <c r="G19" s="50">
        <f t="shared" si="9"/>
        <v>94.75524475524476</v>
      </c>
      <c r="H19" s="50">
        <f t="shared" si="9"/>
        <v>114.37259923175417</v>
      </c>
      <c r="I19" s="41">
        <f t="shared" si="9"/>
        <v>106.60633835637719</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row>
    <row r="20" spans="1:78" ht="15.75" x14ac:dyDescent="0.25">
      <c r="A20" s="29">
        <v>6</v>
      </c>
      <c r="B20" s="48" t="s">
        <v>11</v>
      </c>
      <c r="C20" s="49"/>
      <c r="D20" s="43">
        <f>'[1]Division Norms'!E15</f>
        <v>3.9</v>
      </c>
      <c r="E20" s="44">
        <f>'[1]Division Norms'!F15</f>
        <v>3.9</v>
      </c>
      <c r="F20" s="44">
        <f>'[1]Division Norms'!G15</f>
        <v>3.9</v>
      </c>
      <c r="G20" s="44">
        <f>'[1]Division Norms'!H15</f>
        <v>3.9</v>
      </c>
      <c r="H20" s="44">
        <f>'[1]Division Norms'!I15</f>
        <v>3.95</v>
      </c>
      <c r="I20" s="45">
        <f>'[1]Division Norms'!J15</f>
        <v>33.5</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row>
    <row r="21" spans="1:78" ht="16.5" thickBot="1" x14ac:dyDescent="0.3">
      <c r="A21" s="29"/>
      <c r="B21" s="35"/>
      <c r="C21" s="46"/>
      <c r="D21" s="47">
        <f>(D20-D39)/D40</f>
        <v>2.7570789865871839</v>
      </c>
      <c r="E21" s="47">
        <f t="shared" ref="E21:I21" si="10">(E20-E39)/E40</f>
        <v>3.0407523510971792</v>
      </c>
      <c r="F21" s="47">
        <f t="shared" si="10"/>
        <v>3.0469074304690733</v>
      </c>
      <c r="G21" s="47">
        <f t="shared" si="10"/>
        <v>2.7639027639027636</v>
      </c>
      <c r="H21" s="47">
        <f t="shared" si="10"/>
        <v>0.25394793000426852</v>
      </c>
      <c r="I21" s="38">
        <f t="shared" si="10"/>
        <v>-1.5589560354202274</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row>
    <row r="22" spans="1:78" ht="15.75" thickBot="1" x14ac:dyDescent="0.3">
      <c r="A22" s="29"/>
      <c r="B22" s="84" t="s">
        <v>25</v>
      </c>
      <c r="C22" s="85"/>
      <c r="D22" s="39">
        <f>100+D21*15</f>
        <v>141.35618479880776</v>
      </c>
      <c r="E22" s="50">
        <f t="shared" ref="E22:I22" si="11">100+E21*15</f>
        <v>145.61128526645768</v>
      </c>
      <c r="F22" s="50">
        <f t="shared" si="11"/>
        <v>145.70361145703609</v>
      </c>
      <c r="G22" s="50">
        <f t="shared" si="11"/>
        <v>141.45854145854145</v>
      </c>
      <c r="H22" s="50">
        <f t="shared" si="11"/>
        <v>103.80921895006402</v>
      </c>
      <c r="I22" s="41">
        <f t="shared" si="11"/>
        <v>76.615659468696592</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row>
    <row r="23" spans="1:78" ht="15.75" x14ac:dyDescent="0.25">
      <c r="A23" s="29">
        <v>7</v>
      </c>
      <c r="B23" s="48" t="s">
        <v>10</v>
      </c>
      <c r="C23" s="49"/>
      <c r="D23" s="43">
        <f>'[1]Division Norms'!E17</f>
        <v>4.32</v>
      </c>
      <c r="E23" s="44">
        <f>'[1]Division Norms'!F17</f>
        <v>2.8</v>
      </c>
      <c r="F23" s="44">
        <f>'[1]Division Norms'!G17</f>
        <v>3.95</v>
      </c>
      <c r="G23" s="44">
        <f>'[1]Division Norms'!H17</f>
        <v>3.85</v>
      </c>
      <c r="H23" s="44">
        <f>'[1]Division Norms'!I17</f>
        <v>4.32</v>
      </c>
      <c r="I23" s="45">
        <f>'[1]Division Norms'!J17</f>
        <v>51.2</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row>
    <row r="24" spans="1:78" ht="16.5" thickBot="1" x14ac:dyDescent="0.3">
      <c r="A24" s="29"/>
      <c r="B24" s="35"/>
      <c r="C24" s="46"/>
      <c r="D24" s="47">
        <f>(D23-D39)/D40</f>
        <v>3.7406855439642337</v>
      </c>
      <c r="E24" s="47">
        <f t="shared" ref="E24:I24" si="12">(E23-E39)/E40</f>
        <v>0.51201671891327061</v>
      </c>
      <c r="F24" s="47">
        <f t="shared" si="12"/>
        <v>3.1610626816106264</v>
      </c>
      <c r="G24" s="47">
        <f t="shared" si="12"/>
        <v>2.6723276723276723</v>
      </c>
      <c r="H24" s="47">
        <f t="shared" si="12"/>
        <v>1.1224925309432359</v>
      </c>
      <c r="I24" s="38">
        <f t="shared" si="12"/>
        <v>1.4657449122261927</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row>
    <row r="25" spans="1:78" ht="15.75" thickBot="1" x14ac:dyDescent="0.3">
      <c r="A25" s="29"/>
      <c r="B25" s="84" t="s">
        <v>25</v>
      </c>
      <c r="C25" s="85"/>
      <c r="D25" s="39">
        <f>100+D24*15</f>
        <v>156.11028315946351</v>
      </c>
      <c r="E25" s="50">
        <f t="shared" ref="E25:I25" si="13">100+E24*15</f>
        <v>107.68025078369907</v>
      </c>
      <c r="F25" s="50">
        <f t="shared" si="13"/>
        <v>147.41594022415939</v>
      </c>
      <c r="G25" s="50">
        <f t="shared" si="13"/>
        <v>140.08491508491508</v>
      </c>
      <c r="H25" s="50">
        <f t="shared" si="13"/>
        <v>116.83738796414853</v>
      </c>
      <c r="I25" s="41">
        <f t="shared" si="13"/>
        <v>121.98617368339289</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row>
    <row r="26" spans="1:78" ht="15.75" x14ac:dyDescent="0.25">
      <c r="A26" s="29">
        <v>8</v>
      </c>
      <c r="B26" s="48" t="s">
        <v>9</v>
      </c>
      <c r="C26" s="49"/>
      <c r="D26" s="43">
        <f>'[1]Division Norms'!E19</f>
        <v>1.97</v>
      </c>
      <c r="E26" s="44">
        <f>'[1]Division Norms'!F19</f>
        <v>1.97</v>
      </c>
      <c r="F26" s="44">
        <f>'[1]Division Norms'!G19</f>
        <v>1.97</v>
      </c>
      <c r="G26" s="44">
        <f>'[1]Division Norms'!H19</f>
        <v>1.97</v>
      </c>
      <c r="H26" s="44">
        <f>'[1]Division Norms'!I19</f>
        <v>3.25</v>
      </c>
      <c r="I26" s="45">
        <f>'[1]Division Norms'!J19</f>
        <v>21.97</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row>
    <row r="27" spans="1:78" ht="16.5" thickBot="1" x14ac:dyDescent="0.3">
      <c r="A27" s="29"/>
      <c r="B27" s="35"/>
      <c r="C27" s="46"/>
      <c r="D27" s="47">
        <f>(D26-D39)/D40</f>
        <v>-1.7628273365978286</v>
      </c>
      <c r="E27" s="47">
        <f t="shared" ref="E27:I27" si="14">(E26-E39)/E40</f>
        <v>-1.3960292580982236</v>
      </c>
      <c r="F27" s="47">
        <f t="shared" si="14"/>
        <v>-1.3594852635948536</v>
      </c>
      <c r="G27" s="47">
        <f t="shared" si="14"/>
        <v>-0.77089577089577144</v>
      </c>
      <c r="H27" s="47">
        <f t="shared" si="14"/>
        <v>-1.3892445582586428</v>
      </c>
      <c r="I27" s="38">
        <f t="shared" si="14"/>
        <v>-3.5292838278701271</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row>
    <row r="28" spans="1:78" ht="15.75" thickBot="1" x14ac:dyDescent="0.3">
      <c r="A28" s="29"/>
      <c r="B28" s="84" t="s">
        <v>25</v>
      </c>
      <c r="C28" s="85"/>
      <c r="D28" s="39">
        <f>100+D27*15</f>
        <v>73.557589951032568</v>
      </c>
      <c r="E28" s="50">
        <f t="shared" ref="E28:I28" si="15">100+E27*15</f>
        <v>79.059561128526639</v>
      </c>
      <c r="F28" s="50">
        <f t="shared" si="15"/>
        <v>79.607721046077188</v>
      </c>
      <c r="G28" s="50">
        <f t="shared" si="15"/>
        <v>88.436563436563432</v>
      </c>
      <c r="H28" s="50">
        <f t="shared" si="15"/>
        <v>79.161331626120358</v>
      </c>
      <c r="I28" s="41">
        <f t="shared" si="15"/>
        <v>47.060742581948091</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row>
    <row r="29" spans="1:78" ht="15.75" x14ac:dyDescent="0.25">
      <c r="A29" s="29">
        <v>9</v>
      </c>
      <c r="B29" s="48" t="s">
        <v>8</v>
      </c>
      <c r="C29" s="49"/>
      <c r="D29" s="43">
        <f>'[1]Division Norms'!E21</f>
        <v>3.24</v>
      </c>
      <c r="E29" s="44">
        <f>'[1]Division Norms'!F21</f>
        <v>3.24</v>
      </c>
      <c r="F29" s="44">
        <f>'[1]Division Norms'!G21</f>
        <v>3.24</v>
      </c>
      <c r="G29" s="44">
        <f>'[1]Division Norms'!H21</f>
        <v>3.24</v>
      </c>
      <c r="H29" s="44">
        <f>'[1]Division Norms'!I21</f>
        <v>4.24</v>
      </c>
      <c r="I29" s="45">
        <f>'[1]Division Norms'!J21</f>
        <v>53.24</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row>
    <row r="30" spans="1:78" ht="16.5" thickBot="1" x14ac:dyDescent="0.3">
      <c r="A30" s="29"/>
      <c r="B30" s="35"/>
      <c r="C30" s="46"/>
      <c r="D30" s="47">
        <f>(D29-D39)/D40</f>
        <v>1.2114115392803926</v>
      </c>
      <c r="E30" s="47">
        <f t="shared" ref="E30:I30" si="16">(E29-E39)/E40</f>
        <v>1.5235109717868347</v>
      </c>
      <c r="F30" s="47">
        <f t="shared" si="16"/>
        <v>1.5400581154005806</v>
      </c>
      <c r="G30" s="47">
        <f t="shared" si="16"/>
        <v>1.5551115551115553</v>
      </c>
      <c r="H30" s="47">
        <f t="shared" si="16"/>
        <v>0.93469910371318876</v>
      </c>
      <c r="I30" s="38">
        <f t="shared" si="16"/>
        <v>1.8143545129718817</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row>
    <row r="31" spans="1:78" ht="15.75" thickBot="1" x14ac:dyDescent="0.3">
      <c r="A31" s="29"/>
      <c r="B31" s="84" t="s">
        <v>25</v>
      </c>
      <c r="C31" s="85"/>
      <c r="D31" s="39">
        <f>100+D30*15</f>
        <v>118.17117308920589</v>
      </c>
      <c r="E31" s="50">
        <f t="shared" ref="E31:I31" si="17">100+E30*15</f>
        <v>122.85266457680252</v>
      </c>
      <c r="F31" s="50">
        <f t="shared" si="17"/>
        <v>123.10087173100871</v>
      </c>
      <c r="G31" s="50">
        <f t="shared" si="17"/>
        <v>123.32667332667333</v>
      </c>
      <c r="H31" s="50">
        <f t="shared" si="17"/>
        <v>114.02048655569783</v>
      </c>
      <c r="I31" s="41">
        <f t="shared" si="17"/>
        <v>127.21531769457823</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row>
    <row r="32" spans="1:78" ht="15.75" x14ac:dyDescent="0.25">
      <c r="A32" s="29">
        <v>10</v>
      </c>
      <c r="B32" s="48" t="s">
        <v>7</v>
      </c>
      <c r="C32" s="49"/>
      <c r="D32" s="43">
        <f>'[1]Division Norms'!E23</f>
        <v>2.4300000000000002</v>
      </c>
      <c r="E32" s="44">
        <f>'[1]Division Norms'!F23</f>
        <v>2.4300000000000002</v>
      </c>
      <c r="F32" s="44">
        <f>'[1]Division Norms'!G23</f>
        <v>2.4300000000000002</v>
      </c>
      <c r="G32" s="44">
        <f>'[1]Division Norms'!H23</f>
        <v>2.4300000000000002</v>
      </c>
      <c r="H32" s="44">
        <f>'[1]Division Norms'!I23</f>
        <v>3.43</v>
      </c>
      <c r="I32" s="45">
        <f>'[1]Division Norms'!J23</f>
        <v>42.43</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row>
    <row r="33" spans="1:78" ht="16.5" thickBot="1" x14ac:dyDescent="0.3">
      <c r="A33" s="29"/>
      <c r="B33" s="35"/>
      <c r="C33" s="46"/>
      <c r="D33" s="47">
        <f>(D32-D39)/D40</f>
        <v>-0.68554396423248842</v>
      </c>
      <c r="E33" s="47">
        <f t="shared" ref="E33:I33" si="18">(E32-E39)/E40</f>
        <v>-0.33855799373040696</v>
      </c>
      <c r="F33" s="47">
        <f t="shared" si="18"/>
        <v>-0.30925695309257012</v>
      </c>
      <c r="G33" s="47">
        <f t="shared" si="18"/>
        <v>7.1595071595071558E-2</v>
      </c>
      <c r="H33" s="47">
        <f t="shared" si="18"/>
        <v>-0.96670934699103672</v>
      </c>
      <c r="I33" s="38">
        <f t="shared" si="18"/>
        <v>-3.2934596861892595E-2</v>
      </c>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row>
    <row r="34" spans="1:78" ht="15.75" thickBot="1" x14ac:dyDescent="0.3">
      <c r="A34" s="29"/>
      <c r="B34" s="84" t="s">
        <v>25</v>
      </c>
      <c r="C34" s="85"/>
      <c r="D34" s="39">
        <f>100+D33*15</f>
        <v>89.716840536512677</v>
      </c>
      <c r="E34" s="50">
        <f t="shared" ref="E34:I34" si="19">100+E33*15</f>
        <v>94.921630094043891</v>
      </c>
      <c r="F34" s="50">
        <f t="shared" si="19"/>
        <v>95.361145703611442</v>
      </c>
      <c r="G34" s="50">
        <f t="shared" si="19"/>
        <v>101.07392607392607</v>
      </c>
      <c r="H34" s="50">
        <f t="shared" si="19"/>
        <v>85.499359795134453</v>
      </c>
      <c r="I34" s="41">
        <f t="shared" si="19"/>
        <v>99.505981047071614</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row>
    <row r="35" spans="1:78" ht="15.75" x14ac:dyDescent="0.25">
      <c r="A35" s="29">
        <v>11</v>
      </c>
      <c r="B35" s="48" t="s">
        <v>6</v>
      </c>
      <c r="C35" s="49"/>
      <c r="D35" s="43">
        <f>'[1]Division Norms'!E25</f>
        <v>1.69</v>
      </c>
      <c r="E35" s="44">
        <f>'[1]Division Norms'!F25</f>
        <v>1.69</v>
      </c>
      <c r="F35" s="44">
        <f>'[1]Division Norms'!G25</f>
        <v>1.69</v>
      </c>
      <c r="G35" s="44">
        <f>'[1]Division Norms'!H25</f>
        <v>1.69</v>
      </c>
      <c r="H35" s="44">
        <f>'[1]Division Norms'!I25</f>
        <v>3.69</v>
      </c>
      <c r="I35" s="45">
        <f>'[1]Division Norms'!J25</f>
        <v>51.69</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row>
    <row r="36" spans="1:78" ht="16.5" thickBot="1" x14ac:dyDescent="0.3">
      <c r="A36" s="29"/>
      <c r="B36" s="86"/>
      <c r="C36" s="87"/>
      <c r="D36" s="51">
        <f>(D35-D39)/D40</f>
        <v>-2.4185650415158615</v>
      </c>
      <c r="E36" s="51">
        <f t="shared" ref="E36:I36" si="20">(E35-E39)/E40</f>
        <v>-2.039707419017764</v>
      </c>
      <c r="F36" s="51">
        <f t="shared" si="20"/>
        <v>-1.9987546699875478</v>
      </c>
      <c r="G36" s="51">
        <f t="shared" si="20"/>
        <v>-1.2837162837162843</v>
      </c>
      <c r="H36" s="51">
        <f t="shared" si="20"/>
        <v>-0.35638070849338466</v>
      </c>
      <c r="I36" s="52">
        <f t="shared" si="20"/>
        <v>1.549479571228833</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row>
    <row r="37" spans="1:78" ht="15.75" thickBot="1" x14ac:dyDescent="0.3">
      <c r="A37" s="29"/>
      <c r="B37" s="84" t="s">
        <v>25</v>
      </c>
      <c r="C37" s="85"/>
      <c r="D37" s="39">
        <f>100+D36*15</f>
        <v>63.721524377262078</v>
      </c>
      <c r="E37" s="50">
        <f t="shared" ref="E37:I37" si="21">100+E36*15</f>
        <v>69.404388714733543</v>
      </c>
      <c r="F37" s="50">
        <f t="shared" si="21"/>
        <v>70.01867995018678</v>
      </c>
      <c r="G37" s="50">
        <f t="shared" si="21"/>
        <v>80.744255744255739</v>
      </c>
      <c r="H37" s="50">
        <f t="shared" si="21"/>
        <v>94.654289372599237</v>
      </c>
      <c r="I37" s="41">
        <f t="shared" si="21"/>
        <v>123.2421935684325</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row>
    <row r="38" spans="1:78" x14ac:dyDescent="0.25">
      <c r="A38" s="2"/>
      <c r="B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row>
    <row r="39" spans="1:78" x14ac:dyDescent="0.25">
      <c r="A39" s="2"/>
      <c r="B39" s="2"/>
      <c r="C39" s="53" t="s">
        <v>26</v>
      </c>
      <c r="D39" s="54">
        <f>'[1]Division Norms'!E27</f>
        <v>2.7227272727272727</v>
      </c>
      <c r="E39" s="54">
        <f>'[1]Division Norms'!F27</f>
        <v>2.5772727272727272</v>
      </c>
      <c r="F39" s="54">
        <f>'[1]Division Norms'!G27</f>
        <v>2.5654545454545459</v>
      </c>
      <c r="G39" s="54">
        <f>'[1]Division Norms'!H27</f>
        <v>2.3909090909090911</v>
      </c>
      <c r="H39" s="54">
        <f>'[1]Division Norms'!I27</f>
        <v>3.8418181818181818</v>
      </c>
      <c r="I39" s="54">
        <f>'[1]Division Norms'!J27</f>
        <v>42.622727272727275</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row>
    <row r="40" spans="1:78" x14ac:dyDescent="0.25">
      <c r="A40" s="2"/>
      <c r="B40" s="2"/>
      <c r="C40" s="53" t="s">
        <v>27</v>
      </c>
      <c r="D40" s="54">
        <f>'[1]Division Norms'!E28</f>
        <v>0.42699999999999994</v>
      </c>
      <c r="E40" s="54">
        <f>'[1]Division Norms'!F28</f>
        <v>0.43499999999999994</v>
      </c>
      <c r="F40" s="54">
        <f>'[1]Division Norms'!G28</f>
        <v>0.438</v>
      </c>
      <c r="G40" s="54">
        <f>'[1]Division Norms'!H28</f>
        <v>0.54599999999999993</v>
      </c>
      <c r="H40" s="54">
        <f>'[1]Division Norms'!I28</f>
        <v>0.42599999999999999</v>
      </c>
      <c r="I40" s="54">
        <f>'[1]Division Norms'!J28</f>
        <v>5.8518181818181807</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row>
    <row r="41" spans="1:78" x14ac:dyDescent="0.25">
      <c r="A41" s="2"/>
      <c r="B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row>
    <row r="42" spans="1:78"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row>
    <row r="43" spans="1:78"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row>
    <row r="44" spans="1:78"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row>
    <row r="45" spans="1:78"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row>
    <row r="46" spans="1:78"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row>
    <row r="47" spans="1:7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row>
    <row r="48" spans="1:78"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row>
    <row r="49" spans="1:78"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row>
    <row r="50" spans="1:78"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row>
    <row r="51" spans="1:78"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row>
    <row r="52" spans="1:78"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row>
    <row r="53" spans="1:78"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row>
    <row r="54" spans="1:78"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row>
    <row r="55" spans="1:78"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row>
    <row r="56" spans="1:78"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row>
    <row r="57" spans="1:78"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row>
    <row r="58" spans="1:78"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row>
    <row r="59" spans="1:78"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row>
    <row r="60" spans="1:78"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row>
    <row r="61" spans="1:78"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row>
    <row r="62" spans="1:78"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row>
    <row r="63" spans="1:78"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row>
    <row r="64" spans="1:78"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row>
    <row r="65" spans="1:78"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row>
    <row r="66" spans="1:78"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row>
    <row r="67" spans="1:78"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row>
    <row r="68" spans="1:78" x14ac:dyDescent="0.25">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row>
    <row r="69" spans="1:78" x14ac:dyDescent="0.25">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row>
    <row r="70" spans="1:78" x14ac:dyDescent="0.25">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row>
    <row r="71" spans="1:78" x14ac:dyDescent="0.25">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row>
    <row r="72" spans="1:78" x14ac:dyDescent="0.25">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row>
    <row r="73" spans="1:78" x14ac:dyDescent="0.25">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row>
    <row r="74" spans="1:78" x14ac:dyDescent="0.25">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row>
    <row r="75" spans="1:78" x14ac:dyDescent="0.25">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row>
    <row r="76" spans="1:78" x14ac:dyDescent="0.25">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row>
    <row r="77" spans="1:78" x14ac:dyDescent="0.25">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row>
    <row r="78" spans="1:78" x14ac:dyDescent="0.25">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row>
    <row r="79" spans="1:78" x14ac:dyDescent="0.25">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row>
    <row r="80" spans="1:78" x14ac:dyDescent="0.25">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row>
    <row r="81" spans="10:78" x14ac:dyDescent="0.25">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row>
    <row r="82" spans="10:78" x14ac:dyDescent="0.25">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row>
    <row r="83" spans="10:78" x14ac:dyDescent="0.25">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row>
    <row r="84" spans="10:78" x14ac:dyDescent="0.25">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row>
    <row r="85" spans="10:78" x14ac:dyDescent="0.25">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row>
    <row r="86" spans="10:78" x14ac:dyDescent="0.25">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row>
    <row r="87" spans="10:78" x14ac:dyDescent="0.25">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row>
    <row r="88" spans="10:78" x14ac:dyDescent="0.25">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row>
    <row r="89" spans="10:78" x14ac:dyDescent="0.25">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row>
    <row r="90" spans="10:78" x14ac:dyDescent="0.25">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row>
    <row r="91" spans="10:78" x14ac:dyDescent="0.25">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row>
    <row r="92" spans="10:78" x14ac:dyDescent="0.25">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row>
    <row r="93" spans="10:78" x14ac:dyDescent="0.25">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row>
    <row r="94" spans="10:78" x14ac:dyDescent="0.25">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row>
    <row r="95" spans="10:78" x14ac:dyDescent="0.25">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row>
    <row r="96" spans="10:78" x14ac:dyDescent="0.25">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row>
    <row r="97" spans="10:78" x14ac:dyDescent="0.25">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row>
    <row r="98" spans="10:78" x14ac:dyDescent="0.25">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row>
    <row r="99" spans="10:78" x14ac:dyDescent="0.25">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row>
    <row r="100" spans="10:78" x14ac:dyDescent="0.25">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row>
    <row r="101" spans="10:78" x14ac:dyDescent="0.25">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row>
    <row r="102" spans="10:78" x14ac:dyDescent="0.25">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row>
    <row r="103" spans="10:78" x14ac:dyDescent="0.25">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row>
    <row r="104" spans="10:78" x14ac:dyDescent="0.25">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row>
    <row r="105" spans="10:78" x14ac:dyDescent="0.25">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row>
    <row r="106" spans="10:78" x14ac:dyDescent="0.25">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row>
    <row r="107" spans="10:78" x14ac:dyDescent="0.25">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row>
    <row r="108" spans="10:78" x14ac:dyDescent="0.25">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row>
    <row r="109" spans="10:78" x14ac:dyDescent="0.25">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row>
    <row r="110" spans="10:78" x14ac:dyDescent="0.25">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row>
    <row r="111" spans="10:78" x14ac:dyDescent="0.25">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row>
    <row r="112" spans="10:78" x14ac:dyDescent="0.25">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row>
    <row r="113" spans="10:78" x14ac:dyDescent="0.25">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row>
    <row r="114" spans="10:78" x14ac:dyDescent="0.25">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row>
    <row r="115" spans="10:78" x14ac:dyDescent="0.25">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row>
    <row r="116" spans="10:78" x14ac:dyDescent="0.25">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row>
    <row r="117" spans="10:78" x14ac:dyDescent="0.25">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row>
    <row r="118" spans="10:78" x14ac:dyDescent="0.25">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row>
    <row r="119" spans="10:78" x14ac:dyDescent="0.25">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row>
    <row r="120" spans="10:78" x14ac:dyDescent="0.25">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row>
    <row r="121" spans="10:78" x14ac:dyDescent="0.25">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row>
    <row r="122" spans="10:78" x14ac:dyDescent="0.25">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row>
    <row r="123" spans="10:78" x14ac:dyDescent="0.25">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row>
    <row r="124" spans="10:78" x14ac:dyDescent="0.25">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row>
    <row r="125" spans="10:78" x14ac:dyDescent="0.25">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row>
    <row r="126" spans="10:78" x14ac:dyDescent="0.25">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row>
    <row r="127" spans="10:78" x14ac:dyDescent="0.25">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row>
    <row r="128" spans="10:78" x14ac:dyDescent="0.25">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row>
    <row r="129" spans="10:78" x14ac:dyDescent="0.25">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row>
    <row r="130" spans="10:78" x14ac:dyDescent="0.25">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row>
    <row r="131" spans="10:78" x14ac:dyDescent="0.25">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row>
    <row r="132" spans="10:78" x14ac:dyDescent="0.25">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row>
    <row r="133" spans="10:78" x14ac:dyDescent="0.25">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row>
    <row r="134" spans="10:78" x14ac:dyDescent="0.25">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row>
    <row r="135" spans="10:78" x14ac:dyDescent="0.25">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row>
    <row r="136" spans="10:78" x14ac:dyDescent="0.25">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row>
    <row r="137" spans="10:78" x14ac:dyDescent="0.25">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row>
    <row r="138" spans="10:78" x14ac:dyDescent="0.25">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row>
    <row r="139" spans="10:78" x14ac:dyDescent="0.25">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row>
    <row r="140" spans="10:78" x14ac:dyDescent="0.25">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row>
    <row r="141" spans="10:78" x14ac:dyDescent="0.25">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row>
    <row r="142" spans="10:78" x14ac:dyDescent="0.25">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row>
    <row r="143" spans="10:78" x14ac:dyDescent="0.25">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row>
    <row r="144" spans="10:78" x14ac:dyDescent="0.25">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row>
    <row r="145" spans="10:78" x14ac:dyDescent="0.25">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row>
    <row r="146" spans="10:78" x14ac:dyDescent="0.25">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row>
    <row r="147" spans="10:78" x14ac:dyDescent="0.25">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row>
    <row r="148" spans="10:78" x14ac:dyDescent="0.25">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row>
    <row r="149" spans="10:78" x14ac:dyDescent="0.25">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row>
    <row r="150" spans="10:78" x14ac:dyDescent="0.25">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row>
    <row r="151" spans="10:78" x14ac:dyDescent="0.25">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row>
    <row r="152" spans="10:78" x14ac:dyDescent="0.25">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row>
    <row r="153" spans="10:78" x14ac:dyDescent="0.25">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row>
    <row r="154" spans="10:78" x14ac:dyDescent="0.25">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row>
    <row r="155" spans="10:78" x14ac:dyDescent="0.25">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row>
    <row r="156" spans="10:78" x14ac:dyDescent="0.25">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row>
    <row r="157" spans="10:78" x14ac:dyDescent="0.25">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row>
    <row r="158" spans="10:78" x14ac:dyDescent="0.25">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row>
    <row r="159" spans="10:78" x14ac:dyDescent="0.25">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row>
    <row r="160" spans="10:78" x14ac:dyDescent="0.25">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row>
    <row r="161" spans="10:78" x14ac:dyDescent="0.25">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row>
    <row r="162" spans="10:78" x14ac:dyDescent="0.25">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row>
    <row r="163" spans="10:78" x14ac:dyDescent="0.25">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row>
    <row r="164" spans="10:78" x14ac:dyDescent="0.25">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row>
    <row r="165" spans="10:78" x14ac:dyDescent="0.25">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row>
    <row r="166" spans="10:78" x14ac:dyDescent="0.25">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row>
    <row r="167" spans="10:78" x14ac:dyDescent="0.25">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row>
    <row r="168" spans="10:78" x14ac:dyDescent="0.25">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row>
    <row r="169" spans="10:78" x14ac:dyDescent="0.25">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row>
    <row r="170" spans="10:78" x14ac:dyDescent="0.25">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row>
    <row r="171" spans="10:78" x14ac:dyDescent="0.25">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row>
    <row r="172" spans="10:78" x14ac:dyDescent="0.25">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row>
    <row r="173" spans="10:78" x14ac:dyDescent="0.25">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row>
    <row r="174" spans="10:78" x14ac:dyDescent="0.25">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row>
    <row r="175" spans="10:78" x14ac:dyDescent="0.25">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row>
    <row r="176" spans="10:78" x14ac:dyDescent="0.25">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row>
    <row r="177" spans="10:78" x14ac:dyDescent="0.25">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row>
    <row r="178" spans="10:78" x14ac:dyDescent="0.25">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row>
    <row r="179" spans="10:78" x14ac:dyDescent="0.25">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row>
    <row r="180" spans="10:78" x14ac:dyDescent="0.25">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row>
    <row r="181" spans="10:78" x14ac:dyDescent="0.25">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row>
    <row r="182" spans="10:78" x14ac:dyDescent="0.25">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row>
    <row r="183" spans="10:78" x14ac:dyDescent="0.25">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row>
    <row r="184" spans="10:78" x14ac:dyDescent="0.25">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row>
    <row r="185" spans="10:78" x14ac:dyDescent="0.25">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row>
    <row r="186" spans="10:78" x14ac:dyDescent="0.25">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row>
    <row r="187" spans="10:78" x14ac:dyDescent="0.25">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row>
    <row r="188" spans="10:78" x14ac:dyDescent="0.25">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row>
    <row r="189" spans="10:78" x14ac:dyDescent="0.25">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row>
    <row r="190" spans="10:78" x14ac:dyDescent="0.25">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row>
    <row r="191" spans="10:78" x14ac:dyDescent="0.25">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row>
    <row r="192" spans="10:78" x14ac:dyDescent="0.25">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row>
    <row r="193" spans="10:78" x14ac:dyDescent="0.25">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row>
    <row r="194" spans="10:78" x14ac:dyDescent="0.25">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row>
    <row r="195" spans="10:78" x14ac:dyDescent="0.25">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row>
    <row r="196" spans="10:78" x14ac:dyDescent="0.25">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row>
    <row r="197" spans="10:78" x14ac:dyDescent="0.25">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row>
    <row r="198" spans="10:78" x14ac:dyDescent="0.25">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row>
    <row r="199" spans="10:78" x14ac:dyDescent="0.25">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row>
    <row r="200" spans="10:78" x14ac:dyDescent="0.25">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row>
    <row r="201" spans="10:78" x14ac:dyDescent="0.25">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row>
    <row r="202" spans="10:78" x14ac:dyDescent="0.25">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row>
    <row r="203" spans="10:78" x14ac:dyDescent="0.25">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row>
    <row r="204" spans="10:78" x14ac:dyDescent="0.25">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row>
    <row r="205" spans="10:78" x14ac:dyDescent="0.25">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row>
    <row r="206" spans="10:78" x14ac:dyDescent="0.25">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row>
    <row r="207" spans="10:78" x14ac:dyDescent="0.25">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row>
    <row r="208" spans="10:78" x14ac:dyDescent="0.25">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row>
    <row r="209" spans="10:78" x14ac:dyDescent="0.25">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row>
    <row r="210" spans="10:78" x14ac:dyDescent="0.25">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row>
    <row r="211" spans="10:78" x14ac:dyDescent="0.25">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row>
    <row r="212" spans="10:78" x14ac:dyDescent="0.25">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row>
    <row r="213" spans="10:78" x14ac:dyDescent="0.25">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row>
    <row r="214" spans="10:78" x14ac:dyDescent="0.25">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row>
    <row r="215" spans="10:78" x14ac:dyDescent="0.25">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row>
    <row r="216" spans="10:78" x14ac:dyDescent="0.25">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row>
    <row r="217" spans="10:78" x14ac:dyDescent="0.25">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row>
    <row r="218" spans="10:78" x14ac:dyDescent="0.25">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row>
    <row r="219" spans="10:78" x14ac:dyDescent="0.25">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row>
    <row r="220" spans="10:78" x14ac:dyDescent="0.25">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row>
    <row r="221" spans="10:78" x14ac:dyDescent="0.25">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row>
    <row r="222" spans="10:78" x14ac:dyDescent="0.25">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row>
    <row r="223" spans="10:78" x14ac:dyDescent="0.25">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row>
    <row r="224" spans="10:78" x14ac:dyDescent="0.25">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row>
    <row r="225" spans="10:78" x14ac:dyDescent="0.25">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row>
    <row r="226" spans="10:78" x14ac:dyDescent="0.25">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row>
    <row r="227" spans="10:78" x14ac:dyDescent="0.25">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row>
    <row r="228" spans="10:78" x14ac:dyDescent="0.25">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row>
    <row r="229" spans="10:78" x14ac:dyDescent="0.25">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row>
    <row r="230" spans="10:78" x14ac:dyDescent="0.25">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row>
    <row r="231" spans="10:78" x14ac:dyDescent="0.25">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row>
    <row r="232" spans="10:78" x14ac:dyDescent="0.25">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row>
    <row r="233" spans="10:78" x14ac:dyDescent="0.25">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row>
    <row r="234" spans="10:78" x14ac:dyDescent="0.25">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row>
    <row r="235" spans="10:78" x14ac:dyDescent="0.25">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row>
    <row r="236" spans="10:78" x14ac:dyDescent="0.25">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row>
    <row r="237" spans="10:78" x14ac:dyDescent="0.25">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row>
    <row r="238" spans="10:78" x14ac:dyDescent="0.25">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row>
    <row r="239" spans="10:78" x14ac:dyDescent="0.25">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row>
    <row r="240" spans="10:78" x14ac:dyDescent="0.25">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row>
    <row r="241" spans="10:78" x14ac:dyDescent="0.25">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row>
    <row r="242" spans="10:78" x14ac:dyDescent="0.25">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row>
    <row r="243" spans="10:78" x14ac:dyDescent="0.25">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row>
    <row r="244" spans="10:78" x14ac:dyDescent="0.25">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row>
    <row r="245" spans="10:78" x14ac:dyDescent="0.25">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row>
    <row r="246" spans="10:78" x14ac:dyDescent="0.25">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row>
    <row r="247" spans="10:78" x14ac:dyDescent="0.25">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row>
    <row r="248" spans="10:78" x14ac:dyDescent="0.25">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row>
    <row r="249" spans="10:78" x14ac:dyDescent="0.25">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row>
    <row r="250" spans="10:78" x14ac:dyDescent="0.25">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row>
    <row r="251" spans="10:78" x14ac:dyDescent="0.25">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row>
    <row r="252" spans="10:78" x14ac:dyDescent="0.25">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row>
    <row r="253" spans="10:78" x14ac:dyDescent="0.25">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row>
    <row r="254" spans="10:78" x14ac:dyDescent="0.25">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row>
    <row r="255" spans="10:78" x14ac:dyDescent="0.25">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row>
    <row r="256" spans="10:78" x14ac:dyDescent="0.25">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row>
    <row r="257" spans="10:78" x14ac:dyDescent="0.25">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row>
    <row r="258" spans="10:78" x14ac:dyDescent="0.25">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row>
    <row r="259" spans="10:78" x14ac:dyDescent="0.25">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row>
    <row r="260" spans="10:78" x14ac:dyDescent="0.25">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row>
    <row r="261" spans="10:78" x14ac:dyDescent="0.25">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row>
    <row r="262" spans="10:78" x14ac:dyDescent="0.25">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row>
    <row r="263" spans="10:78" x14ac:dyDescent="0.25">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row>
    <row r="264" spans="10:78" x14ac:dyDescent="0.25">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row>
    <row r="265" spans="10:78" x14ac:dyDescent="0.25">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row>
    <row r="266" spans="10:78" x14ac:dyDescent="0.25">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row>
    <row r="267" spans="10:78" x14ac:dyDescent="0.25">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row>
    <row r="268" spans="10:78" x14ac:dyDescent="0.25">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row>
    <row r="269" spans="10:78" x14ac:dyDescent="0.25">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row>
    <row r="270" spans="10:78" x14ac:dyDescent="0.25">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row>
    <row r="271" spans="10:78" x14ac:dyDescent="0.25">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row>
    <row r="272" spans="10:78" x14ac:dyDescent="0.25">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row>
    <row r="273" spans="10:78" x14ac:dyDescent="0.25">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row>
    <row r="274" spans="10:78" x14ac:dyDescent="0.25">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row>
    <row r="275" spans="10:78" x14ac:dyDescent="0.25">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row>
    <row r="276" spans="10:78" x14ac:dyDescent="0.25">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row>
    <row r="277" spans="10:78" x14ac:dyDescent="0.25">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row>
    <row r="278" spans="10:78" x14ac:dyDescent="0.25">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row>
    <row r="279" spans="10:78" x14ac:dyDescent="0.25">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row>
    <row r="280" spans="10:78" x14ac:dyDescent="0.25">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row>
    <row r="281" spans="10:78" x14ac:dyDescent="0.25">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row>
    <row r="282" spans="10:78" x14ac:dyDescent="0.25">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row>
    <row r="283" spans="10:78" x14ac:dyDescent="0.25">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row>
    <row r="284" spans="10:78" x14ac:dyDescent="0.25">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row>
    <row r="285" spans="10:78" x14ac:dyDescent="0.25">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row>
    <row r="286" spans="10:78" x14ac:dyDescent="0.25">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row>
    <row r="287" spans="10:78" x14ac:dyDescent="0.25">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row>
    <row r="288" spans="10:78" x14ac:dyDescent="0.25">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row>
    <row r="289" spans="10:78" x14ac:dyDescent="0.25">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row>
    <row r="290" spans="10:78" x14ac:dyDescent="0.25">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row>
    <row r="291" spans="10:78" x14ac:dyDescent="0.25">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row>
    <row r="292" spans="10:78" x14ac:dyDescent="0.25">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row>
    <row r="293" spans="10:78" x14ac:dyDescent="0.25">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row>
    <row r="294" spans="10:78" x14ac:dyDescent="0.25">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row>
    <row r="295" spans="10:78" x14ac:dyDescent="0.25">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row>
    <row r="296" spans="10:78" x14ac:dyDescent="0.25">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row>
    <row r="297" spans="10:78" x14ac:dyDescent="0.25">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row>
    <row r="298" spans="10:78" x14ac:dyDescent="0.25">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row>
    <row r="299" spans="10:78" x14ac:dyDescent="0.25">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row>
    <row r="300" spans="10:78" x14ac:dyDescent="0.25">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row>
    <row r="301" spans="10:78" x14ac:dyDescent="0.25">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row>
    <row r="302" spans="10:78" x14ac:dyDescent="0.25">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row>
    <row r="303" spans="10:78" x14ac:dyDescent="0.25">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row>
    <row r="304" spans="10:78" x14ac:dyDescent="0.25">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row>
    <row r="305" spans="10:49" x14ac:dyDescent="0.25">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row>
    <row r="306" spans="10:49" x14ac:dyDescent="0.25">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row>
    <row r="307" spans="10:49" x14ac:dyDescent="0.25">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row>
    <row r="308" spans="10:49" x14ac:dyDescent="0.25">
      <c r="J308" s="2"/>
      <c r="K308" s="2"/>
      <c r="L308" s="2"/>
      <c r="M308" s="2"/>
      <c r="N308" s="2"/>
      <c r="O308" s="2"/>
      <c r="P308" s="2"/>
      <c r="Q308" s="2"/>
      <c r="R308" s="2"/>
      <c r="S308" s="2"/>
      <c r="T308" s="2"/>
      <c r="U308" s="2"/>
      <c r="V308" s="2"/>
      <c r="W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row>
  </sheetData>
  <sheetProtection algorithmName="SHA-512" hashValue="piKSfQT24z+HUcMcdUdc5UVbgwhV5NyZ0oroygL6CZln4d2Z6yX9HhXBZOL+iMn1ou4T4DUhGZP9OnsK95k0wQ==" saltValue="F7zxoMl79abfXf09W9XfSQ==" spinCount="100000" sheet="1" objects="1" scenarios="1"/>
  <mergeCells count="19">
    <mergeCell ref="B19:C19"/>
    <mergeCell ref="B2:C4"/>
    <mergeCell ref="D2:D4"/>
    <mergeCell ref="E2:E4"/>
    <mergeCell ref="F2:F4"/>
    <mergeCell ref="I2:I4"/>
    <mergeCell ref="B7:C7"/>
    <mergeCell ref="B10:C10"/>
    <mergeCell ref="B13:C13"/>
    <mergeCell ref="B16:C16"/>
    <mergeCell ref="G2:G4"/>
    <mergeCell ref="H2:H4"/>
    <mergeCell ref="B37:C37"/>
    <mergeCell ref="B22:C22"/>
    <mergeCell ref="B25:C25"/>
    <mergeCell ref="B28:C28"/>
    <mergeCell ref="B31:C31"/>
    <mergeCell ref="B34:C34"/>
    <mergeCell ref="B36:C36"/>
  </mergeCells>
  <pageMargins left="0.7" right="0.7" top="0.75" bottom="0.75" header="0.3" footer="0.3"/>
  <pageSetup scale="65" orientation="landscape" r:id="rId1"/>
  <headerFooter>
    <oddHeader>&amp;C&amp;"-,Bold"&amp;18School x Early Literacy Skills Results</oddHeader>
  </headerFooter>
  <rowBreaks count="1" manualBreakCount="1">
    <brk id="46" max="16383" man="1"/>
  </rowBreaks>
  <colBreaks count="2" manualBreakCount="2">
    <brk id="9" max="1048575" man="1"/>
    <brk id="30"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ECDC-5DD4-4E50-85A7-E57A438D76FB}">
  <sheetPr>
    <pageSetUpPr fitToPage="1"/>
  </sheetPr>
  <dimension ref="A1:BA63"/>
  <sheetViews>
    <sheetView zoomScale="80" zoomScaleNormal="80" zoomScaleSheetLayoutView="50" workbookViewId="0">
      <selection activeCell="AM52" sqref="AM52"/>
    </sheetView>
  </sheetViews>
  <sheetFormatPr defaultRowHeight="15" x14ac:dyDescent="0.25"/>
  <cols>
    <col min="1" max="1" width="4.7109375" customWidth="1"/>
    <col min="3" max="3" width="13.28515625" customWidth="1"/>
    <col min="4" max="4" width="11.7109375" customWidth="1"/>
    <col min="5" max="5" width="10.85546875" customWidth="1"/>
    <col min="6" max="6" width="11.42578125" customWidth="1"/>
    <col min="7" max="7" width="11.85546875" customWidth="1"/>
    <col min="8" max="8" width="13.140625" customWidth="1"/>
    <col min="9" max="9" width="12.28515625" customWidth="1"/>
    <col min="10" max="10" width="1.28515625" customWidth="1"/>
    <col min="11" max="11" width="9" customWidth="1"/>
  </cols>
  <sheetData>
    <row r="1" spans="1:53" ht="15.75" thickBot="1" x14ac:dyDescent="0.3">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3"/>
      <c r="B2" s="70" t="s">
        <v>23</v>
      </c>
      <c r="C2" s="101"/>
      <c r="D2" s="104" t="s">
        <v>22</v>
      </c>
      <c r="E2" s="80" t="s">
        <v>21</v>
      </c>
      <c r="F2" s="74" t="s">
        <v>20</v>
      </c>
      <c r="G2" s="76" t="s">
        <v>19</v>
      </c>
      <c r="H2" s="82" t="s">
        <v>18</v>
      </c>
      <c r="I2" s="66" t="s">
        <v>17</v>
      </c>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x14ac:dyDescent="0.25">
      <c r="A3" s="3"/>
      <c r="B3" s="72"/>
      <c r="C3" s="102"/>
      <c r="D3" s="105"/>
      <c r="E3" s="81"/>
      <c r="F3" s="75"/>
      <c r="G3" s="77"/>
      <c r="H3" s="83"/>
      <c r="I3" s="6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75" thickBot="1" x14ac:dyDescent="0.3">
      <c r="A4" s="3"/>
      <c r="B4" s="90"/>
      <c r="C4" s="103"/>
      <c r="D4" s="106"/>
      <c r="E4" s="107"/>
      <c r="F4" s="108"/>
      <c r="G4" s="99"/>
      <c r="H4" s="100"/>
      <c r="I4" s="88"/>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75" x14ac:dyDescent="0.25">
      <c r="A5" s="3">
        <v>1</v>
      </c>
      <c r="B5" s="30" t="s">
        <v>16</v>
      </c>
      <c r="C5" s="31"/>
      <c r="D5" s="32">
        <f>'[1]Division Norms'!E5</f>
        <v>2.5299999999999998</v>
      </c>
      <c r="E5" s="33">
        <f>'[1]Division Norms'!F5</f>
        <v>1.67</v>
      </c>
      <c r="F5" s="33">
        <f>'[1]Division Norms'!G5</f>
        <v>2.2400000000000002</v>
      </c>
      <c r="G5" s="33">
        <f>'[1]Division Norms'!H5</f>
        <v>1.1200000000000001</v>
      </c>
      <c r="H5" s="33">
        <f>'[1]Division Norms'!I5</f>
        <v>4.21</v>
      </c>
      <c r="I5" s="34">
        <f>'[1]Division Norms'!J5</f>
        <v>31.95</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ht="16.5" thickBot="1" x14ac:dyDescent="0.3">
      <c r="A6" s="3"/>
      <c r="B6" s="35"/>
      <c r="C6" s="18"/>
      <c r="D6" s="36">
        <f>(D5-D39)/D40</f>
        <v>-0.45135192676176322</v>
      </c>
      <c r="E6" s="37">
        <f t="shared" ref="E6:I6" si="0">(E5-E39)/E40</f>
        <v>-2.0856844305120168</v>
      </c>
      <c r="F6" s="37">
        <f t="shared" si="0"/>
        <v>-0.74304690743046953</v>
      </c>
      <c r="G6" s="37">
        <f t="shared" si="0"/>
        <v>-2.3276723276723281</v>
      </c>
      <c r="H6" s="37">
        <f t="shared" si="0"/>
        <v>0.86427656850192058</v>
      </c>
      <c r="I6" s="38">
        <f t="shared" si="0"/>
        <v>-1.8238309771632757</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ht="15.75" thickBot="1" x14ac:dyDescent="0.3">
      <c r="A7" s="3"/>
      <c r="B7" s="84" t="s">
        <v>25</v>
      </c>
      <c r="C7" s="89"/>
      <c r="D7" s="39">
        <f>100+D6*15</f>
        <v>93.229721098573549</v>
      </c>
      <c r="E7" s="40">
        <f t="shared" ref="E7:I7" si="1">100+E6*15</f>
        <v>68.714733542319749</v>
      </c>
      <c r="F7" s="40">
        <f t="shared" si="1"/>
        <v>88.854296388542963</v>
      </c>
      <c r="G7" s="40">
        <f t="shared" si="1"/>
        <v>65.084915084915082</v>
      </c>
      <c r="H7" s="40">
        <f t="shared" si="1"/>
        <v>112.96414852752881</v>
      </c>
      <c r="I7" s="41">
        <f t="shared" si="1"/>
        <v>72.642535342550872</v>
      </c>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ht="15.75" x14ac:dyDescent="0.25">
      <c r="A8" s="3">
        <v>2</v>
      </c>
      <c r="B8" s="30" t="s">
        <v>15</v>
      </c>
      <c r="C8" s="42"/>
      <c r="D8" s="43">
        <f>'[1]Division Norms'!E7</f>
        <v>3.57</v>
      </c>
      <c r="E8" s="44">
        <f>'[1]Division Norms'!F7</f>
        <v>2.95</v>
      </c>
      <c r="F8" s="44">
        <f>'[1]Division Norms'!G7</f>
        <v>1.65</v>
      </c>
      <c r="G8" s="44">
        <f>'[1]Division Norms'!H7</f>
        <v>2.4500000000000002</v>
      </c>
      <c r="H8" s="44">
        <f>'[1]Division Norms'!I7</f>
        <v>3.57</v>
      </c>
      <c r="I8" s="45">
        <f>'[1]Division Norms'!J7</f>
        <v>43.57</v>
      </c>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ht="16.5" thickBot="1" x14ac:dyDescent="0.3">
      <c r="A9" s="3"/>
      <c r="B9" s="35"/>
      <c r="C9" s="46"/>
      <c r="D9" s="47">
        <f>(D8-D39)/D40</f>
        <v>1.9842452629337877</v>
      </c>
      <c r="E9" s="47">
        <f t="shared" ref="E9:I9" si="2">(E8-E39)/E40</f>
        <v>0.85684430512016796</v>
      </c>
      <c r="F9" s="47">
        <f t="shared" si="2"/>
        <v>-2.0900788709007898</v>
      </c>
      <c r="G9" s="47">
        <f t="shared" si="2"/>
        <v>0.10822510822510822</v>
      </c>
      <c r="H9" s="47">
        <f t="shared" si="2"/>
        <v>-0.63807084933845537</v>
      </c>
      <c r="I9" s="38">
        <f t="shared" si="2"/>
        <v>0.16187665061363962</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ht="15.75" thickBot="1" x14ac:dyDescent="0.3">
      <c r="A10" s="3"/>
      <c r="B10" s="84" t="s">
        <v>25</v>
      </c>
      <c r="C10" s="85"/>
      <c r="D10" s="39">
        <f>100+D9*15</f>
        <v>129.76367894400681</v>
      </c>
      <c r="E10" s="40">
        <f t="shared" ref="E10:I10" si="3">100+E9*15</f>
        <v>112.85266457680252</v>
      </c>
      <c r="F10" s="40">
        <f t="shared" si="3"/>
        <v>68.648816936488146</v>
      </c>
      <c r="G10" s="40">
        <f t="shared" si="3"/>
        <v>101.62337662337663</v>
      </c>
      <c r="H10" s="40">
        <f t="shared" si="3"/>
        <v>90.428937259923174</v>
      </c>
      <c r="I10" s="41">
        <f t="shared" si="3"/>
        <v>102.4281497592046</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1:53" ht="15.75" x14ac:dyDescent="0.25">
      <c r="A11" s="3">
        <v>3</v>
      </c>
      <c r="B11" s="48" t="s">
        <v>14</v>
      </c>
      <c r="C11" s="49"/>
      <c r="D11" s="43">
        <f>'[1]Division Norms'!E9</f>
        <v>1.65</v>
      </c>
      <c r="E11" s="44">
        <f>'[1]Division Norms'!F9</f>
        <v>2.5499999999999998</v>
      </c>
      <c r="F11" s="44">
        <f>'[1]Division Norms'!G9</f>
        <v>2.2000000000000002</v>
      </c>
      <c r="G11" s="44">
        <f>'[1]Division Norms'!H9</f>
        <v>1.5</v>
      </c>
      <c r="H11" s="44">
        <f>'[1]Division Norms'!I9</f>
        <v>3.85</v>
      </c>
      <c r="I11" s="45">
        <f>'[1]Division Norms'!J9</f>
        <v>51.65</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ht="16.5" thickBot="1" x14ac:dyDescent="0.3">
      <c r="A12" s="3"/>
      <c r="B12" s="35"/>
      <c r="C12" s="46"/>
      <c r="D12" s="47">
        <f>(D11-D39)/D40</f>
        <v>-2.512241856504152</v>
      </c>
      <c r="E12" s="47">
        <f t="shared" ref="E12:I12" si="4">(E11-E39)/E40</f>
        <v>-6.2695924764890443E-2</v>
      </c>
      <c r="F12" s="47">
        <f t="shared" si="4"/>
        <v>-0.83437110834371164</v>
      </c>
      <c r="G12" s="47">
        <f t="shared" si="4"/>
        <v>-1.6317016317016322</v>
      </c>
      <c r="H12" s="47">
        <f t="shared" si="4"/>
        <v>1.9206145966709602E-2</v>
      </c>
      <c r="I12" s="38">
        <f t="shared" si="4"/>
        <v>1.5426440888612705</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ht="15.75" thickBot="1" x14ac:dyDescent="0.3">
      <c r="A13" s="3"/>
      <c r="B13" s="84" t="s">
        <v>25</v>
      </c>
      <c r="C13" s="85"/>
      <c r="D13" s="39">
        <f>100+D12*15</f>
        <v>62.316372152437722</v>
      </c>
      <c r="E13" s="50">
        <f t="shared" ref="E13:I13" si="5">100+E12*15</f>
        <v>99.059561128526639</v>
      </c>
      <c r="F13" s="50">
        <f t="shared" si="5"/>
        <v>87.484433374844329</v>
      </c>
      <c r="G13" s="50">
        <f t="shared" si="5"/>
        <v>75.52447552447552</v>
      </c>
      <c r="H13" s="50">
        <f t="shared" si="5"/>
        <v>100.28809218950065</v>
      </c>
      <c r="I13" s="41">
        <f t="shared" si="5"/>
        <v>123.13966133291906</v>
      </c>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ht="15.75" x14ac:dyDescent="0.25">
      <c r="A14" s="3">
        <v>4</v>
      </c>
      <c r="B14" s="48" t="s">
        <v>13</v>
      </c>
      <c r="C14" s="49"/>
      <c r="D14" s="43">
        <f>'[1]Division Norms'!E11</f>
        <v>2.4500000000000002</v>
      </c>
      <c r="E14" s="44">
        <f>'[1]Division Norms'!F11</f>
        <v>2.95</v>
      </c>
      <c r="F14" s="44">
        <f>'[1]Division Norms'!G11</f>
        <v>2.75</v>
      </c>
      <c r="G14" s="44">
        <f>'[1]Division Norms'!H11</f>
        <v>1.95</v>
      </c>
      <c r="H14" s="44">
        <f>'[1]Division Norms'!I11</f>
        <v>3.5</v>
      </c>
      <c r="I14" s="45">
        <f>'[1]Division Norms'!J11</f>
        <v>42.45</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ht="16.5" thickBot="1" x14ac:dyDescent="0.3">
      <c r="A15" s="3"/>
      <c r="B15" s="35"/>
      <c r="C15" s="46"/>
      <c r="D15" s="47">
        <f>(D14-D39)/D40</f>
        <v>-0.63870555673834317</v>
      </c>
      <c r="E15" s="47">
        <f t="shared" ref="E15:I15" si="6">(E14-E39)/E40</f>
        <v>0.85684430512016796</v>
      </c>
      <c r="F15" s="47">
        <f t="shared" si="6"/>
        <v>0.42133665421336558</v>
      </c>
      <c r="G15" s="47">
        <f t="shared" si="6"/>
        <v>-0.80752580752580805</v>
      </c>
      <c r="H15" s="47">
        <f t="shared" si="6"/>
        <v>-0.80239009816474605</v>
      </c>
      <c r="I15" s="38">
        <f t="shared" si="6"/>
        <v>-2.9516855678110795E-2</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ht="15.75" thickBot="1" x14ac:dyDescent="0.3">
      <c r="A16" s="3"/>
      <c r="B16" s="84" t="s">
        <v>25</v>
      </c>
      <c r="C16" s="85"/>
      <c r="D16" s="39">
        <f>100+D15*15</f>
        <v>90.419416648924852</v>
      </c>
      <c r="E16" s="50">
        <f t="shared" ref="E16:I16" si="7">100+E15*15</f>
        <v>112.85266457680252</v>
      </c>
      <c r="F16" s="50">
        <f t="shared" si="7"/>
        <v>106.32004981320048</v>
      </c>
      <c r="G16" s="50">
        <f t="shared" si="7"/>
        <v>87.887112887112878</v>
      </c>
      <c r="H16" s="50">
        <f t="shared" si="7"/>
        <v>87.964148527528806</v>
      </c>
      <c r="I16" s="41">
        <f t="shared" si="7"/>
        <v>99.55724716482834</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1:53" ht="15.75" x14ac:dyDescent="0.25">
      <c r="A17" s="3">
        <v>5</v>
      </c>
      <c r="B17" s="48" t="s">
        <v>12</v>
      </c>
      <c r="C17" s="49"/>
      <c r="D17" s="43">
        <f>'[1]Division Norms'!E13</f>
        <v>2.2000000000000002</v>
      </c>
      <c r="E17" s="44">
        <f>'[1]Division Norms'!F13</f>
        <v>2.2000000000000002</v>
      </c>
      <c r="F17" s="44">
        <f>'[1]Division Norms'!G13</f>
        <v>2.2000000000000002</v>
      </c>
      <c r="G17" s="44">
        <f>'[1]Division Norms'!H13</f>
        <v>2.2000000000000002</v>
      </c>
      <c r="H17" s="44">
        <f>'[1]Division Norms'!I13</f>
        <v>4.25</v>
      </c>
      <c r="I17" s="45">
        <f>'[1]Division Norms'!J13</f>
        <v>45.2</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1:53" ht="16.5" thickBot="1" x14ac:dyDescent="0.3">
      <c r="A18" s="3"/>
      <c r="B18" s="35"/>
      <c r="C18" s="46"/>
      <c r="D18" s="47">
        <f>(D17-D39)/D40</f>
        <v>-1.2241856504151583</v>
      </c>
      <c r="E18" s="47">
        <f t="shared" ref="E18:I18" si="8">(E17-E39)/E40</f>
        <v>-0.86729362591431503</v>
      </c>
      <c r="F18" s="47">
        <f t="shared" si="8"/>
        <v>-0.83437110834371164</v>
      </c>
      <c r="G18" s="47">
        <f t="shared" si="8"/>
        <v>-0.34965034965034969</v>
      </c>
      <c r="H18" s="47">
        <f t="shared" si="8"/>
        <v>0.95817328211694419</v>
      </c>
      <c r="I18" s="38">
        <f t="shared" si="8"/>
        <v>0.44042255709181316</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1:53" ht="15.75" thickBot="1" x14ac:dyDescent="0.3">
      <c r="A19" s="3"/>
      <c r="B19" s="84" t="s">
        <v>25</v>
      </c>
      <c r="C19" s="85"/>
      <c r="D19" s="39">
        <f>100+D18*15</f>
        <v>81.63721524377263</v>
      </c>
      <c r="E19" s="50">
        <f t="shared" ref="E19:I19" si="9">100+E18*15</f>
        <v>86.990595611285272</v>
      </c>
      <c r="F19" s="50">
        <f t="shared" si="9"/>
        <v>87.484433374844329</v>
      </c>
      <c r="G19" s="50">
        <f t="shared" si="9"/>
        <v>94.75524475524476</v>
      </c>
      <c r="H19" s="50">
        <f t="shared" si="9"/>
        <v>114.37259923175417</v>
      </c>
      <c r="I19" s="41">
        <f t="shared" si="9"/>
        <v>106.60633835637719</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1:53" ht="15.75" x14ac:dyDescent="0.25">
      <c r="A20" s="3">
        <v>6</v>
      </c>
      <c r="B20" s="48" t="s">
        <v>11</v>
      </c>
      <c r="C20" s="49"/>
      <c r="D20" s="43">
        <f>'[1]Division Norms'!E15</f>
        <v>3.9</v>
      </c>
      <c r="E20" s="44">
        <f>'[1]Division Norms'!F15</f>
        <v>3.9</v>
      </c>
      <c r="F20" s="44">
        <f>'[1]Division Norms'!G15</f>
        <v>3.9</v>
      </c>
      <c r="G20" s="44">
        <f>'[1]Division Norms'!H15</f>
        <v>3.9</v>
      </c>
      <c r="H20" s="44">
        <f>'[1]Division Norms'!I15</f>
        <v>3.95</v>
      </c>
      <c r="I20" s="45">
        <f>'[1]Division Norms'!J15</f>
        <v>33.5</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1:53" ht="16.5" thickBot="1" x14ac:dyDescent="0.3">
      <c r="A21" s="3"/>
      <c r="B21" s="35"/>
      <c r="C21" s="46"/>
      <c r="D21" s="47">
        <f>(D20-D39)/D40</f>
        <v>2.7570789865871839</v>
      </c>
      <c r="E21" s="47">
        <f t="shared" ref="E21:I21" si="10">(E20-E39)/E40</f>
        <v>3.0407523510971792</v>
      </c>
      <c r="F21" s="47">
        <f t="shared" si="10"/>
        <v>3.0469074304690733</v>
      </c>
      <c r="G21" s="47">
        <f t="shared" si="10"/>
        <v>2.7639027639027636</v>
      </c>
      <c r="H21" s="47">
        <f t="shared" si="10"/>
        <v>0.25394793000426852</v>
      </c>
      <c r="I21" s="38">
        <f t="shared" si="10"/>
        <v>-1.5589560354202274</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1:53" ht="15.75" thickBot="1" x14ac:dyDescent="0.3">
      <c r="A22" s="3"/>
      <c r="B22" s="84" t="s">
        <v>25</v>
      </c>
      <c r="C22" s="85"/>
      <c r="D22" s="39">
        <f>100+D21*15</f>
        <v>141.35618479880776</v>
      </c>
      <c r="E22" s="50">
        <f t="shared" ref="E22:I22" si="11">100+E21*15</f>
        <v>145.61128526645768</v>
      </c>
      <c r="F22" s="50">
        <f t="shared" si="11"/>
        <v>145.70361145703609</v>
      </c>
      <c r="G22" s="50">
        <f t="shared" si="11"/>
        <v>141.45854145854145</v>
      </c>
      <c r="H22" s="50">
        <f t="shared" si="11"/>
        <v>103.80921895006402</v>
      </c>
      <c r="I22" s="41">
        <f t="shared" si="11"/>
        <v>76.615659468696592</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3" ht="15.75" x14ac:dyDescent="0.25">
      <c r="A23" s="3">
        <v>7</v>
      </c>
      <c r="B23" s="48" t="s">
        <v>10</v>
      </c>
      <c r="C23" s="49"/>
      <c r="D23" s="43">
        <f>'[1]Division Norms'!E17</f>
        <v>4.32</v>
      </c>
      <c r="E23" s="44">
        <f>'[1]Division Norms'!F17</f>
        <v>2.8</v>
      </c>
      <c r="F23" s="44">
        <f>'[1]Division Norms'!G17</f>
        <v>3.95</v>
      </c>
      <c r="G23" s="44">
        <f>'[1]Division Norms'!H17</f>
        <v>3.85</v>
      </c>
      <c r="H23" s="44">
        <f>'[1]Division Norms'!I17</f>
        <v>4.32</v>
      </c>
      <c r="I23" s="45">
        <f>'[1]Division Norms'!J17</f>
        <v>51.2</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1:53" ht="16.5" thickBot="1" x14ac:dyDescent="0.3">
      <c r="A24" s="3"/>
      <c r="B24" s="35"/>
      <c r="C24" s="46"/>
      <c r="D24" s="47">
        <f>(D23-D39)/D40</f>
        <v>3.7406855439642337</v>
      </c>
      <c r="E24" s="47">
        <f t="shared" ref="E24:I24" si="12">(E23-E39)/E40</f>
        <v>0.51201671891327061</v>
      </c>
      <c r="F24" s="47">
        <f t="shared" si="12"/>
        <v>3.1610626816106264</v>
      </c>
      <c r="G24" s="47">
        <f t="shared" si="12"/>
        <v>2.6723276723276723</v>
      </c>
      <c r="H24" s="47">
        <f t="shared" si="12"/>
        <v>1.1224925309432359</v>
      </c>
      <c r="I24" s="38">
        <f t="shared" si="12"/>
        <v>1.4657449122261927</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1:53" ht="15.75" thickBot="1" x14ac:dyDescent="0.3">
      <c r="A25" s="3"/>
      <c r="B25" s="84" t="s">
        <v>25</v>
      </c>
      <c r="C25" s="85"/>
      <c r="D25" s="39">
        <f>100+D24*15</f>
        <v>156.11028315946351</v>
      </c>
      <c r="E25" s="50">
        <f t="shared" ref="E25:I25" si="13">100+E24*15</f>
        <v>107.68025078369907</v>
      </c>
      <c r="F25" s="50">
        <f t="shared" si="13"/>
        <v>147.41594022415939</v>
      </c>
      <c r="G25" s="50">
        <f t="shared" si="13"/>
        <v>140.08491508491508</v>
      </c>
      <c r="H25" s="50">
        <f t="shared" si="13"/>
        <v>116.83738796414853</v>
      </c>
      <c r="I25" s="41">
        <f t="shared" si="13"/>
        <v>121.98617368339289</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1:53" ht="15.75" x14ac:dyDescent="0.25">
      <c r="A26" s="3">
        <v>8</v>
      </c>
      <c r="B26" s="48" t="s">
        <v>9</v>
      </c>
      <c r="C26" s="49"/>
      <c r="D26" s="43">
        <f>'[1]Division Norms'!E19</f>
        <v>1.97</v>
      </c>
      <c r="E26" s="44">
        <f>'[1]Division Norms'!F19</f>
        <v>1.97</v>
      </c>
      <c r="F26" s="44">
        <f>'[1]Division Norms'!G19</f>
        <v>1.97</v>
      </c>
      <c r="G26" s="44">
        <f>'[1]Division Norms'!H19</f>
        <v>1.97</v>
      </c>
      <c r="H26" s="44">
        <f>'[1]Division Norms'!I19</f>
        <v>3.25</v>
      </c>
      <c r="I26" s="45">
        <f>'[1]Division Norms'!J19</f>
        <v>21.97</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1:53" ht="16.5" thickBot="1" x14ac:dyDescent="0.3">
      <c r="A27" s="3"/>
      <c r="B27" s="35"/>
      <c r="C27" s="46"/>
      <c r="D27" s="47">
        <f>(D26-D39)/D40</f>
        <v>-1.7628273365978286</v>
      </c>
      <c r="E27" s="47">
        <f t="shared" ref="E27:I27" si="14">(E26-E39)/E40</f>
        <v>-1.3960292580982236</v>
      </c>
      <c r="F27" s="47">
        <f t="shared" si="14"/>
        <v>-1.3594852635948536</v>
      </c>
      <c r="G27" s="47">
        <f t="shared" si="14"/>
        <v>-0.77089577089577144</v>
      </c>
      <c r="H27" s="47">
        <f t="shared" si="14"/>
        <v>-1.3892445582586428</v>
      </c>
      <c r="I27" s="38">
        <f t="shared" si="14"/>
        <v>-3.5292838278701271</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1:53" ht="15.75" thickBot="1" x14ac:dyDescent="0.3">
      <c r="A28" s="3"/>
      <c r="B28" s="84" t="s">
        <v>25</v>
      </c>
      <c r="C28" s="85"/>
      <c r="D28" s="39">
        <f>100+D27*15</f>
        <v>73.557589951032568</v>
      </c>
      <c r="E28" s="50">
        <f t="shared" ref="E28:I28" si="15">100+E27*15</f>
        <v>79.059561128526639</v>
      </c>
      <c r="F28" s="50">
        <f t="shared" si="15"/>
        <v>79.607721046077188</v>
      </c>
      <c r="G28" s="50">
        <f t="shared" si="15"/>
        <v>88.436563436563432</v>
      </c>
      <c r="H28" s="50">
        <f t="shared" si="15"/>
        <v>79.161331626120358</v>
      </c>
      <c r="I28" s="41">
        <f t="shared" si="15"/>
        <v>47.060742581948091</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1:53" ht="15.75" x14ac:dyDescent="0.25">
      <c r="A29" s="3">
        <v>9</v>
      </c>
      <c r="B29" s="48" t="s">
        <v>8</v>
      </c>
      <c r="C29" s="49"/>
      <c r="D29" s="43">
        <f>'[1]Division Norms'!E21</f>
        <v>3.24</v>
      </c>
      <c r="E29" s="44">
        <f>'[1]Division Norms'!F21</f>
        <v>3.24</v>
      </c>
      <c r="F29" s="44">
        <f>'[1]Division Norms'!G21</f>
        <v>3.24</v>
      </c>
      <c r="G29" s="44">
        <f>'[1]Division Norms'!H21</f>
        <v>3.24</v>
      </c>
      <c r="H29" s="44">
        <f>'[1]Division Norms'!I21</f>
        <v>4.24</v>
      </c>
      <c r="I29" s="45">
        <f>'[1]Division Norms'!J21</f>
        <v>53.24</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1:53" ht="16.5" thickBot="1" x14ac:dyDescent="0.3">
      <c r="A30" s="3"/>
      <c r="B30" s="35"/>
      <c r="C30" s="46"/>
      <c r="D30" s="47">
        <f>(D29-D39)/D40</f>
        <v>1.2114115392803926</v>
      </c>
      <c r="E30" s="47">
        <f t="shared" ref="E30:I30" si="16">(E29-E39)/E40</f>
        <v>1.5235109717868347</v>
      </c>
      <c r="F30" s="47">
        <f t="shared" si="16"/>
        <v>1.5400581154005806</v>
      </c>
      <c r="G30" s="47">
        <f t="shared" si="16"/>
        <v>1.5551115551115553</v>
      </c>
      <c r="H30" s="47">
        <f t="shared" si="16"/>
        <v>0.93469910371318876</v>
      </c>
      <c r="I30" s="38">
        <f t="shared" si="16"/>
        <v>1.8143545129718817</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75" thickBot="1" x14ac:dyDescent="0.3">
      <c r="A31" s="3"/>
      <c r="B31" s="84" t="s">
        <v>25</v>
      </c>
      <c r="C31" s="85"/>
      <c r="D31" s="39">
        <f>100+D30*15</f>
        <v>118.17117308920589</v>
      </c>
      <c r="E31" s="50">
        <f t="shared" ref="E31:I31" si="17">100+E30*15</f>
        <v>122.85266457680252</v>
      </c>
      <c r="F31" s="50">
        <f t="shared" si="17"/>
        <v>123.10087173100871</v>
      </c>
      <c r="G31" s="50">
        <f t="shared" si="17"/>
        <v>123.32667332667333</v>
      </c>
      <c r="H31" s="50">
        <f t="shared" si="17"/>
        <v>114.02048655569783</v>
      </c>
      <c r="I31" s="41">
        <f t="shared" si="17"/>
        <v>127.21531769457823</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75" x14ac:dyDescent="0.25">
      <c r="A32" s="3">
        <v>10</v>
      </c>
      <c r="B32" s="48" t="s">
        <v>7</v>
      </c>
      <c r="C32" s="49"/>
      <c r="D32" s="43">
        <f>'[1]Division Norms'!E23</f>
        <v>2.4300000000000002</v>
      </c>
      <c r="E32" s="44">
        <f>'[1]Division Norms'!F23</f>
        <v>2.4300000000000002</v>
      </c>
      <c r="F32" s="44">
        <f>'[1]Division Norms'!G23</f>
        <v>2.4300000000000002</v>
      </c>
      <c r="G32" s="44">
        <f>'[1]Division Norms'!H23</f>
        <v>2.4300000000000002</v>
      </c>
      <c r="H32" s="44">
        <f>'[1]Division Norms'!I23</f>
        <v>3.43</v>
      </c>
      <c r="I32" s="45">
        <f>'[1]Division Norms'!J23</f>
        <v>42.43</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6.5" thickBot="1" x14ac:dyDescent="0.3">
      <c r="A33" s="3"/>
      <c r="B33" s="35"/>
      <c r="C33" s="46"/>
      <c r="D33" s="47">
        <f>(D32-D39)/D40</f>
        <v>-0.68554396423248842</v>
      </c>
      <c r="E33" s="47">
        <f t="shared" ref="E33:I33" si="18">(E32-E39)/E40</f>
        <v>-0.33855799373040696</v>
      </c>
      <c r="F33" s="47">
        <f t="shared" si="18"/>
        <v>-0.30925695309257012</v>
      </c>
      <c r="G33" s="47">
        <f t="shared" si="18"/>
        <v>7.1595071595071558E-2</v>
      </c>
      <c r="H33" s="47">
        <f t="shared" si="18"/>
        <v>-0.96670934699103672</v>
      </c>
      <c r="I33" s="38">
        <f t="shared" si="18"/>
        <v>-3.2934596861892595E-2</v>
      </c>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75" thickBot="1" x14ac:dyDescent="0.3">
      <c r="A34" s="3"/>
      <c r="B34" s="84" t="s">
        <v>25</v>
      </c>
      <c r="C34" s="85"/>
      <c r="D34" s="39">
        <f>100+D33*15</f>
        <v>89.716840536512677</v>
      </c>
      <c r="E34" s="50">
        <f t="shared" ref="E34:I34" si="19">100+E33*15</f>
        <v>94.921630094043891</v>
      </c>
      <c r="F34" s="50">
        <f t="shared" si="19"/>
        <v>95.361145703611442</v>
      </c>
      <c r="G34" s="50">
        <f t="shared" si="19"/>
        <v>101.07392607392607</v>
      </c>
      <c r="H34" s="50">
        <f t="shared" si="19"/>
        <v>85.499359795134453</v>
      </c>
      <c r="I34" s="41">
        <f t="shared" si="19"/>
        <v>99.505981047071614</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15.75" x14ac:dyDescent="0.25">
      <c r="A35" s="3">
        <v>11</v>
      </c>
      <c r="B35" s="48" t="s">
        <v>6</v>
      </c>
      <c r="C35" s="49"/>
      <c r="D35" s="43">
        <f>'[1]Division Norms'!E25</f>
        <v>1.69</v>
      </c>
      <c r="E35" s="44">
        <f>'[1]Division Norms'!F25</f>
        <v>1.69</v>
      </c>
      <c r="F35" s="44">
        <f>'[1]Division Norms'!G25</f>
        <v>1.69</v>
      </c>
      <c r="G35" s="44">
        <f>'[1]Division Norms'!H25</f>
        <v>1.69</v>
      </c>
      <c r="H35" s="44">
        <f>'[1]Division Norms'!I25</f>
        <v>3.69</v>
      </c>
      <c r="I35" s="45">
        <f>'[1]Division Norms'!J25</f>
        <v>51.69</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16.5" thickBot="1" x14ac:dyDescent="0.3">
      <c r="A36" s="3"/>
      <c r="B36" s="86"/>
      <c r="C36" s="87"/>
      <c r="D36" s="51">
        <f>(D35-D39)/D40</f>
        <v>-2.4185650415158615</v>
      </c>
      <c r="E36" s="51">
        <f t="shared" ref="E36:I36" si="20">(E35-E39)/E40</f>
        <v>-2.039707419017764</v>
      </c>
      <c r="F36" s="51">
        <f t="shared" si="20"/>
        <v>-1.9987546699875478</v>
      </c>
      <c r="G36" s="51">
        <f t="shared" si="20"/>
        <v>-1.2837162837162843</v>
      </c>
      <c r="H36" s="51">
        <f t="shared" si="20"/>
        <v>-0.35638070849338466</v>
      </c>
      <c r="I36" s="55">
        <f t="shared" si="20"/>
        <v>1.549479571228833</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t="15.75" thickBot="1" x14ac:dyDescent="0.3">
      <c r="A37" s="3"/>
      <c r="B37" s="84" t="s">
        <v>25</v>
      </c>
      <c r="C37" s="85"/>
      <c r="D37" s="39">
        <f>100+D36*15</f>
        <v>63.721524377262078</v>
      </c>
      <c r="E37" s="50">
        <f t="shared" ref="E37:I37" si="21">100+E36*15</f>
        <v>69.404388714733543</v>
      </c>
      <c r="F37" s="50">
        <f t="shared" si="21"/>
        <v>70.01867995018678</v>
      </c>
      <c r="G37" s="50">
        <f t="shared" si="21"/>
        <v>80.744255744255739</v>
      </c>
      <c r="H37" s="50">
        <f t="shared" si="21"/>
        <v>94.654289372599237</v>
      </c>
      <c r="I37" s="56">
        <f t="shared" si="21"/>
        <v>123.2421935684325</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x14ac:dyDescent="0.25">
      <c r="A39" s="2"/>
      <c r="B39" s="2"/>
      <c r="C39" s="57" t="s">
        <v>26</v>
      </c>
      <c r="D39" s="58">
        <f>'[1]Division Norms'!E27</f>
        <v>2.7227272727272727</v>
      </c>
      <c r="E39" s="58">
        <f>'[1]Division Norms'!F27</f>
        <v>2.5772727272727272</v>
      </c>
      <c r="F39" s="58">
        <f>'[1]Division Norms'!G27</f>
        <v>2.5654545454545459</v>
      </c>
      <c r="G39" s="58">
        <f>'[1]Division Norms'!H27</f>
        <v>2.3909090909090911</v>
      </c>
      <c r="H39" s="58">
        <f>'[1]Division Norms'!I27</f>
        <v>3.8418181818181818</v>
      </c>
      <c r="I39" s="58">
        <f>'[1]Division Norms'!J27</f>
        <v>42.622727272727275</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x14ac:dyDescent="0.25">
      <c r="A40" s="2"/>
      <c r="B40" s="2"/>
      <c r="C40" s="57" t="s">
        <v>27</v>
      </c>
      <c r="D40" s="58">
        <f>'[1]Division Norms'!E28</f>
        <v>0.42699999999999994</v>
      </c>
      <c r="E40" s="58">
        <f>'[1]Division Norms'!F28</f>
        <v>0.43499999999999994</v>
      </c>
      <c r="F40" s="58">
        <f>'[1]Division Norms'!G28</f>
        <v>0.438</v>
      </c>
      <c r="G40" s="58">
        <f>'[1]Division Norms'!H28</f>
        <v>0.54599999999999993</v>
      </c>
      <c r="H40" s="58">
        <f>'[1]Division Norms'!I28</f>
        <v>0.42599999999999999</v>
      </c>
      <c r="I40" s="58">
        <f>'[1]Division Norms'!J28</f>
        <v>5.8518181818181807</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53"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53"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53"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53"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53"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row>
    <row r="50" spans="1:49"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row>
    <row r="53" spans="1:49"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x14ac:dyDescent="0.25">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x14ac:dyDescent="0.25">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x14ac:dyDescent="0.25">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x14ac:dyDescent="0.25">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sheetData>
  <sheetProtection algorithmName="SHA-512" hashValue="9FF0U9Ld9zylyFwhcPLZdjvqZ/aCp0RcAFvIOx7Vl1xXg82KequdYXnr5csyGclc9cZO8alJ7ZWltdSp7bhRHA==" saltValue="0k9/FHOjAi3duXx26Zspkg==" spinCount="100000" sheet="1" objects="1" scenarios="1"/>
  <mergeCells count="19">
    <mergeCell ref="B19:C19"/>
    <mergeCell ref="B2:C4"/>
    <mergeCell ref="D2:D4"/>
    <mergeCell ref="E2:E4"/>
    <mergeCell ref="F2:F4"/>
    <mergeCell ref="I2:I4"/>
    <mergeCell ref="B7:C7"/>
    <mergeCell ref="B10:C10"/>
    <mergeCell ref="B13:C13"/>
    <mergeCell ref="B16:C16"/>
    <mergeCell ref="G2:G4"/>
    <mergeCell ref="H2:H4"/>
    <mergeCell ref="B37:C37"/>
    <mergeCell ref="B22:C22"/>
    <mergeCell ref="B25:C25"/>
    <mergeCell ref="B28:C28"/>
    <mergeCell ref="B31:C31"/>
    <mergeCell ref="B34:C34"/>
    <mergeCell ref="B36:C36"/>
  </mergeCells>
  <pageMargins left="0.7" right="0.7" top="0.75" bottom="0.75" header="0.3" footer="0.3"/>
  <pageSetup scale="55" fitToWidth="0" orientation="landscape" r:id="rId1"/>
  <headerFooter>
    <oddHeader>&amp;C&amp;"-,Bold"&amp;18Early Literacy Skills x Schools</oddHeader>
  </headerFooter>
  <colBreaks count="1" manualBreakCount="1">
    <brk id="10"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Division Norms</vt:lpstr>
      <vt:lpstr>Schools x Skills</vt:lpstr>
      <vt:lpstr>Skills x Schools</vt:lpstr>
      <vt:lpstr>'Division Norms'!Print_Area</vt:lpstr>
      <vt:lpstr>'Schools x Skills'!Print_Area</vt:lpstr>
      <vt:lpstr>'Skills x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Teffaine</dc:creator>
  <cp:lastModifiedBy>Ron Teffaine</cp:lastModifiedBy>
  <dcterms:created xsi:type="dcterms:W3CDTF">2025-04-16T16:55:40Z</dcterms:created>
  <dcterms:modified xsi:type="dcterms:W3CDTF">2025-04-16T17:25:47Z</dcterms:modified>
</cp:coreProperties>
</file>